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lane dhe Buxhete te KB 2025\"/>
    </mc:Choice>
  </mc:AlternateContent>
  <xr:revisionPtr revIDLastSave="0" documentId="13_ncr:1_{E7EF434A-F003-4E67-92CF-C727C9EC408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lani i punes" sheetId="1" r:id="rId1"/>
    <sheet name="Buxheti i konsultimeve " sheetId="2" r:id="rId2"/>
    <sheet name="Buxheti vjetor" sheetId="3" r:id="rId3"/>
    <sheet name="Plani punes i detaj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35" i="3"/>
  <c r="AF67" i="4"/>
  <c r="Q77" i="4"/>
  <c r="R77" i="4"/>
  <c r="S77" i="4"/>
  <c r="T77" i="4"/>
  <c r="U77" i="4"/>
  <c r="V77" i="4"/>
  <c r="W77" i="4"/>
  <c r="X77" i="4"/>
  <c r="Z77" i="4"/>
  <c r="AA77" i="4"/>
  <c r="AB77" i="4"/>
  <c r="AC77" i="4"/>
  <c r="AD77" i="4"/>
  <c r="AE77" i="4"/>
  <c r="AG77" i="4"/>
  <c r="Q5" i="2"/>
  <c r="Q6" i="2"/>
  <c r="Q7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P77" i="4" l="1"/>
  <c r="F59" i="2"/>
  <c r="G59" i="2"/>
  <c r="H59" i="2"/>
  <c r="I59" i="2"/>
  <c r="J59" i="2"/>
  <c r="K59" i="2"/>
  <c r="L59" i="2"/>
  <c r="M59" i="2"/>
  <c r="N59" i="2"/>
  <c r="O59" i="2"/>
  <c r="P59" i="2"/>
  <c r="E59" i="2"/>
  <c r="AF16" i="4" l="1"/>
  <c r="O16" i="4"/>
  <c r="AF4" i="4"/>
  <c r="O4" i="4"/>
  <c r="AF28" i="4" l="1"/>
  <c r="AF40" i="4"/>
  <c r="AF52" i="4"/>
  <c r="AF53" i="4"/>
  <c r="AF54" i="4"/>
  <c r="AF55" i="4"/>
  <c r="AF58" i="4"/>
  <c r="AF60" i="4"/>
  <c r="AF61" i="4"/>
  <c r="AF63" i="4"/>
  <c r="AF65" i="4"/>
  <c r="AF66" i="4"/>
  <c r="AF68" i="4"/>
  <c r="AF69" i="4"/>
  <c r="AF70" i="4"/>
  <c r="AF71" i="4"/>
  <c r="AF72" i="4"/>
  <c r="AF73" i="4"/>
  <c r="AF74" i="4"/>
  <c r="AF76" i="4"/>
  <c r="E44" i="3"/>
  <c r="E43" i="3"/>
  <c r="E13" i="3"/>
  <c r="E8" i="3"/>
  <c r="E7" i="3"/>
  <c r="E5" i="3"/>
  <c r="E4" i="3"/>
  <c r="Q4" i="2"/>
  <c r="Q59" i="2" s="1"/>
  <c r="AF77" i="4" l="1"/>
  <c r="C59" i="3"/>
  <c r="E38" i="3"/>
  <c r="E46" i="3" l="1"/>
  <c r="F40" i="3" l="1"/>
  <c r="F45" i="3"/>
  <c r="F42" i="3"/>
  <c r="F44" i="3"/>
  <c r="F41" i="3"/>
  <c r="F43" i="3"/>
  <c r="F39" i="3"/>
  <c r="F38" i="3"/>
</calcChain>
</file>

<file path=xl/sharedStrings.xml><?xml version="1.0" encoding="utf-8"?>
<sst xmlns="http://schemas.openxmlformats.org/spreadsheetml/2006/main" count="360" uniqueCount="243">
  <si>
    <t>PLANI I VENDIM-MARRJES (shqyrtim+miratim)</t>
  </si>
  <si>
    <t>V</t>
  </si>
  <si>
    <t>Vendim-marres</t>
  </si>
  <si>
    <t>Nr</t>
  </si>
  <si>
    <t>Muaji</t>
  </si>
  <si>
    <t>Roli</t>
  </si>
  <si>
    <t>ROLI</t>
  </si>
  <si>
    <t>P</t>
  </si>
  <si>
    <t>Perfaqesues</t>
  </si>
  <si>
    <t>M</t>
  </si>
  <si>
    <t>Mbikqyres</t>
  </si>
  <si>
    <t>Miratim i normave, standarteve dhe rregullores se sherbimeve administrative (taksave, ankesave etj)</t>
  </si>
  <si>
    <t>Miratim i Planit te sherbimit publik  (mbetjeve, ujit, rrugeve, ndricimit, pyjeve, kanaleve kulluese, tj)</t>
  </si>
  <si>
    <t>Miratim i Planit zhvillimor (ekonomik, social, kultures, zhvillimit te strukturave komunitare etj)</t>
  </si>
  <si>
    <t>Miratim i Planit te sherbimit te qeverise (buxhet, fiskal, asete, BNj, huamarrje, qeverise elektronike, etj)</t>
  </si>
  <si>
    <t>Raport per zbatim te strategjise, planit sektorial apo horizontal (buxhetit, fiskal, PPV, mbetjeve, ujit, etj)</t>
  </si>
  <si>
    <t>Raport per performancen e sherbimit, ndermarrjes, institucionit, qendres, agjencise</t>
  </si>
  <si>
    <t>Raport per performancen e qeverisjes bashkiake, ankesa e kerkesa, konsultime, transparenca etj</t>
  </si>
  <si>
    <t xml:space="preserve">Shqyrtim i projekt buxhetit (sipas etapave te miratimit te buxhetit), Shqyrtim i planit fiskal dhe zbatimit </t>
  </si>
  <si>
    <t>Degjese publike ne mbledhjen e keshillit apo komisionit te KB</t>
  </si>
  <si>
    <t>Akte individuale (ndihma ekonomike, bursa etj)</t>
  </si>
  <si>
    <t>Emertesa (psh, rrugesh), Tituj nderi (psh, qyetar nderi etj), Ceremoni</t>
  </si>
  <si>
    <t>Janar</t>
  </si>
  <si>
    <t>Mbledhje e Keshillt</t>
  </si>
  <si>
    <t>Shqyrtim dhe miratim i raportit për vlerësimet dhe parashikimet afatmesme të të ardhurave</t>
  </si>
  <si>
    <t>Miratimi i ndihmave ekonomike</t>
  </si>
  <si>
    <t xml:space="preserve">Pjesëmarrje ne konferenca e aktivitete të ngjashme </t>
  </si>
  <si>
    <t>Shkurt</t>
  </si>
  <si>
    <t>Mars</t>
  </si>
  <si>
    <t>Shqyrtim i tavaneve përgatitore të shpenzimeve të programit buxhetor afatmesëm në nivel programi</t>
  </si>
  <si>
    <t>Trajnime te Këshilltarëve  me fond të Këshillit</t>
  </si>
  <si>
    <t>Miratimi i ndihmave eknomike</t>
  </si>
  <si>
    <t xml:space="preserve">Hartimi i raportit të veprimtarisë vjetore të Këshillit </t>
  </si>
  <si>
    <t xml:space="preserve">Hartimi i raporit vjetor për transparencën në procesin e vendimmarrjes së Këshillit (ligji 146/2014, neni 20) </t>
  </si>
  <si>
    <t>Prill</t>
  </si>
  <si>
    <t>Maj</t>
  </si>
  <si>
    <t>Ceremoni dhenje titull nderi</t>
  </si>
  <si>
    <t>Pritje e delegacionit nga keshilla homologe</t>
  </si>
  <si>
    <t>Perfaqesim institucional i Keshillit</t>
  </si>
  <si>
    <t>Qershor</t>
  </si>
  <si>
    <t>Monitorimi i zbatimit te buxhetit 4-mujor</t>
  </si>
  <si>
    <t>Shqyrtim dhe miratim i projektit te parë të programit buxhetor afatmesëm</t>
  </si>
  <si>
    <t>Korrik</t>
  </si>
  <si>
    <t>Miratimi i tavaneve perfundimtare te PBA</t>
  </si>
  <si>
    <t>Gusht</t>
  </si>
  <si>
    <t>Shtator</t>
  </si>
  <si>
    <t>Hartimi i planit vjetor i vendimarrjes së Këshillit (ligji 146/2014, neni 16/b)</t>
  </si>
  <si>
    <t xml:space="preserve">Hartimi i buxhetit te Keshillit Bashkiak </t>
  </si>
  <si>
    <t xml:space="preserve">Shqyrtim i raportit te Kryetarit të Bashkisë për të ardhurat </t>
  </si>
  <si>
    <t>Tetor</t>
  </si>
  <si>
    <t>Monitorimi i realizmit te 8-mujorit te te ardhurave</t>
  </si>
  <si>
    <t>Nentor</t>
  </si>
  <si>
    <t>Dorezimi i dokumentit dhe njohja e Keshillit me projektin e PBA dhe buxhetin vjetor</t>
  </si>
  <si>
    <t>Dhjetor</t>
  </si>
  <si>
    <t>Miratimi i dokumentit të PBA-së përfundimtare dhe buxhetit vjetor</t>
  </si>
  <si>
    <t>Tema</t>
  </si>
  <si>
    <t>Lloji i konsultimit</t>
  </si>
  <si>
    <t xml:space="preserve">Numri I konsultimeve </t>
  </si>
  <si>
    <t xml:space="preserve">Shpenzimet </t>
  </si>
  <si>
    <t>Shenime</t>
  </si>
  <si>
    <t>Kancelari</t>
  </si>
  <si>
    <t>Leter</t>
  </si>
  <si>
    <t>Shtypshkrime</t>
  </si>
  <si>
    <t>Karburant</t>
  </si>
  <si>
    <t>Qera salle</t>
  </si>
  <si>
    <t>Shpenzime per foni</t>
  </si>
  <si>
    <t>Shpenzime media</t>
  </si>
  <si>
    <t>Njoftime ne media</t>
  </si>
  <si>
    <t>Dieta</t>
  </si>
  <si>
    <t>Akomodim</t>
  </si>
  <si>
    <t>Boje printer/ fotokopje</t>
  </si>
  <si>
    <t>Sherbime nga te trete per IT</t>
  </si>
  <si>
    <t>Totali i shpenzimeve</t>
  </si>
  <si>
    <t>Buxheti vjetor dhe PBA</t>
  </si>
  <si>
    <t>Flete palosje</t>
  </si>
  <si>
    <t>Degjese publike Bashkia qender</t>
  </si>
  <si>
    <t>Degjese publike NjA</t>
  </si>
  <si>
    <t>Degjese publike me OJF/etj</t>
  </si>
  <si>
    <t>Emision televiziv</t>
  </si>
  <si>
    <t>etj</t>
  </si>
  <si>
    <t>Ndryshim buxheti</t>
  </si>
  <si>
    <t>Takse e perkohshme</t>
  </si>
  <si>
    <t xml:space="preserve">Miratimi i normave e standarteve te secilit prej  sherbimeve publike bashkiake. 
</t>
  </si>
  <si>
    <t>Konsultim per blerje/ qera/ tjetersim prone (shpronesim)</t>
  </si>
  <si>
    <t>Konsultim per iniciativa qytetare</t>
  </si>
  <si>
    <t>Miratimi i planit te sherbimit publik per secilin prej  sherbimeve publike bashkiake</t>
  </si>
  <si>
    <t>Konsultim per planin strategjik te bashkise (miratim apo rishikim)</t>
  </si>
  <si>
    <t>Konsultim per planin e pergjithshem vendor apo ndryshimet e tij (ligji nr. 107/2014)</t>
  </si>
  <si>
    <t>Degjese publike me OJF/ndertues etj</t>
  </si>
  <si>
    <t xml:space="preserve">TOTALI I SHPENZIMEVE </t>
  </si>
  <si>
    <t xml:space="preserve">Emertimi i shpenzimeve </t>
  </si>
  <si>
    <t>Numri</t>
  </si>
  <si>
    <t xml:space="preserve">Paga dhe sigurime mujore </t>
  </si>
  <si>
    <t>Vlefta vjetore</t>
  </si>
  <si>
    <t>Honorare per Keshillin (1/10 e pages se kryetarit)</t>
  </si>
  <si>
    <t>Sekretari i Keshillit, page, sigurime shoqerore</t>
  </si>
  <si>
    <t>Specialist Jurist, page, sigurime shoqerore</t>
  </si>
  <si>
    <t>Specialist Ekonomist, page, sigurime shoqerore</t>
  </si>
  <si>
    <t>Specialist Marredhenjeve me Publikun,  page, sigurime shoqerore</t>
  </si>
  <si>
    <t>Shpenzimet sipas Plani I punes I detajuar ne shpenzime ( detajuar ne sheet tjeter )</t>
  </si>
  <si>
    <t>Vlera vjen nga sheet Plani I punes det. Shpenz</t>
  </si>
  <si>
    <t>Shpenzime per konsultime (detajuar te plani vjetor i konsultimeve)</t>
  </si>
  <si>
    <t xml:space="preserve">buxheti, paketa fiskale, shitja dhenje me qera e pronave, miratimi I komisioneve te keshillit, rregullores se keshillit, plani strategjik I zhvillimit te bashkise, </t>
  </si>
  <si>
    <t>Shpenzime per dhurata ceremoniale</t>
  </si>
  <si>
    <t>Fond të barabartë për aktivitetin perfaqesues të secilit Këshilltar (fond perfaqesimi)</t>
  </si>
  <si>
    <t>Komunikimi dhe mjetet e telefonise levizese</t>
  </si>
  <si>
    <t>Anëtarësim në organizata profesionale (tarifa)</t>
  </si>
  <si>
    <t>Botime periodike (raporti vjetor i veprimtarise se keshillit, gazeta juridike e keshillit, fletepalosje)</t>
  </si>
  <si>
    <t>Botime te tjera: permbledhje 4 vjecare e vendimeve te Keshillit</t>
  </si>
  <si>
    <t>Blerje librash, botimesh te interesit te Keshillit</t>
  </si>
  <si>
    <t>Blerje karta urimi per festat zyrtare</t>
  </si>
  <si>
    <t>Dergim me poste i dokumeneteve, shkresave te keshillit dhe keshilltareve</t>
  </si>
  <si>
    <t>Abonim ne revista e gazeta</t>
  </si>
  <si>
    <t>Abonim ne fletore zyrtare</t>
  </si>
  <si>
    <t>Shpenzime te paparashikuara (kontigjence)</t>
  </si>
  <si>
    <t>shpenzime te tjera</t>
  </si>
  <si>
    <t>Kancelari per zyre</t>
  </si>
  <si>
    <t>Mirembajtje pajisje kompjuterike</t>
  </si>
  <si>
    <t>Nr.</t>
  </si>
  <si>
    <t>Investime</t>
  </si>
  <si>
    <r>
      <t xml:space="preserve">Pajisje zyre </t>
    </r>
    <r>
      <rPr>
        <sz val="10"/>
        <color rgb="FF3366FF"/>
        <rFont val="Times New Roman"/>
        <family val="1"/>
      </rPr>
      <t>(rafte)</t>
    </r>
  </si>
  <si>
    <r>
      <t xml:space="preserve">Zyre </t>
    </r>
    <r>
      <rPr>
        <sz val="10"/>
        <color rgb="FF0000FF"/>
        <rFont val="Times New Roman"/>
        <family val="1"/>
      </rPr>
      <t xml:space="preserve">per kryetaret e komisioneve te keshillit </t>
    </r>
  </si>
  <si>
    <t>Zyre per punonjesit e sekretariatit</t>
  </si>
  <si>
    <t xml:space="preserve">Muzeumi i keshillit </t>
  </si>
  <si>
    <t>TOTALI I SHPENZIMEVE</t>
  </si>
  <si>
    <t>Emertimi i kategorive te shpenzimeve</t>
  </si>
  <si>
    <t>%</t>
  </si>
  <si>
    <t>Paga, shperblime, sigurime, Kompensimet e shpenzimeve</t>
  </si>
  <si>
    <t>Infrastrukturë, Logjistikë, Materiale, ITC</t>
  </si>
  <si>
    <t>Ngritje kapacitetesh (Trajnime e seminare, workshope, shkëmbimet e eksperiencave, pjesemarrje ne konferenca, abonime)</t>
  </si>
  <si>
    <t xml:space="preserve">Pjesemarrja, Komunikimin, Informimi i publikut (Seancat e konsultimit me bashkësinë, Aktivitete në komunitet, transparenca e informimi, botimet) </t>
  </si>
  <si>
    <t>Aktivitete te përfaqësimit institucional të Këshillit, Dhuratat</t>
  </si>
  <si>
    <t>Shpenzime per ekspertize me kohe te pjesshme</t>
  </si>
  <si>
    <t xml:space="preserve">ne leke </t>
  </si>
  <si>
    <t xml:space="preserve">Zerat e shpenzimeve </t>
  </si>
  <si>
    <t xml:space="preserve">Shuma </t>
  </si>
  <si>
    <t xml:space="preserve">Paga </t>
  </si>
  <si>
    <t>Sigurime shoqerore</t>
  </si>
  <si>
    <t>Shpenzime operative</t>
  </si>
  <si>
    <t xml:space="preserve">            Honorare  Keshilli Bashkiak</t>
  </si>
  <si>
    <t xml:space="preserve">           Shpenzime te tjera </t>
  </si>
  <si>
    <t>Fond kontigjence</t>
  </si>
  <si>
    <t>Plani i punes</t>
  </si>
  <si>
    <t>Pershkrimi I aktivitetit</t>
  </si>
  <si>
    <t>Periudha</t>
  </si>
  <si>
    <t>Shpenzime</t>
  </si>
  <si>
    <t>Konsulence nga eksperte</t>
  </si>
  <si>
    <t>Boje printer/fotokopje</t>
  </si>
  <si>
    <t>Shpenzime pritje percjellje</t>
  </si>
  <si>
    <t>Uje, Pije joalkolike</t>
  </si>
  <si>
    <r>
      <rPr>
        <b/>
        <sz val="10"/>
        <rFont val="Times New Roman"/>
        <family val="1"/>
      </rPr>
      <t>Takime me komunitetin, konsultimet kerkuar nga ligji:</t>
    </r>
    <r>
      <rPr>
        <sz val="10"/>
        <rFont val="Times New Roman"/>
        <family val="1"/>
      </rPr>
      <t xml:space="preserve">
buxhet, 
ndryshim buxheti,  
pakete fiskale- per cdo NjA dhe me biznesin, 
shitje, blerje e dhenje me qera, 
norma e standarte te sherbimeve pubike dhe fuksioneve te tjera ligjore.
(Buxheti- cdo NjA+ komuniteti biznesit+OJF;
P fiskale- cdo NjA+ komuniteti biznesit+OJF;
ndryshim buxheti - 1 konsultim ne qytet dhe 1 konsultim ne zonen gjeografike qe efektohet nga ndryshimi;</t>
    </r>
    <r>
      <rPr>
        <sz val="10"/>
        <color rgb="FF0000FF"/>
        <rFont val="Times New Roman"/>
        <family val="1"/>
      </rPr>
      <t xml:space="preserve">
</t>
    </r>
    <r>
      <rPr>
        <i/>
        <sz val="10"/>
        <color rgb="FFFF0000"/>
        <rFont val="Times New Roman"/>
        <family val="1"/>
      </rPr>
      <t xml:space="preserve">Ne varesi te rregulloret dhe standartet e sherbimeve publike ne proces hartimi dhe qe planifikohen te miratohen ne 2020
</t>
    </r>
    <r>
      <rPr>
        <sz val="10"/>
        <color rgb="FF0000FF"/>
        <rFont val="Times New Roman"/>
        <family val="1"/>
      </rPr>
      <t xml:space="preserve">
</t>
    </r>
    <r>
      <rPr>
        <i/>
        <sz val="10"/>
        <color rgb="FFFF0000"/>
        <rFont val="Times New Roman"/>
        <family val="1"/>
      </rPr>
      <t xml:space="preserve">Ne varesi te projekte e planifikuar ne 2020 dhe qe kerkojne shpronesim </t>
    </r>
  </si>
  <si>
    <r>
      <rPr>
        <b/>
        <sz val="10"/>
        <rFont val="Times New Roman"/>
        <family val="1"/>
      </rPr>
      <t xml:space="preserve">Takime me komunitetin, konsultimet jo te kerkuar nga ligji: </t>
    </r>
    <r>
      <rPr>
        <sz val="10"/>
        <rFont val="Times New Roman"/>
        <family val="1"/>
      </rPr>
      <t xml:space="preserve">
plani strategjik, 
plane sektorial (plani i mbetjeve 2 konsultime general+ nga 1 per NjA ku zgjerohet sherbimi_
Plani social 
Plani urban
Plani per rruget, etj (sipas parashikimeve per vitin)</t>
    </r>
    <r>
      <rPr>
        <sz val="10"/>
        <color rgb="FF0000FF"/>
        <rFont val="Times New Roman"/>
        <family val="1"/>
      </rPr>
      <t xml:space="preserve">
</t>
    </r>
    <r>
      <rPr>
        <i/>
        <sz val="10"/>
        <color rgb="FFFF0000"/>
        <rFont val="Times New Roman"/>
        <family val="1"/>
      </rPr>
      <t xml:space="preserve">Ne varesi te  planet ne proces hartimi dhe qe planifikohen te miratohen ne 2020
</t>
    </r>
    <r>
      <rPr>
        <sz val="10"/>
        <color rgb="FF0000FF"/>
        <rFont val="Times New Roman"/>
        <family val="1"/>
      </rPr>
      <t>Iniciativa qytetare (ligji 139/2015, neni 20)</t>
    </r>
  </si>
  <si>
    <t>Takimi vjetor i keshillit me qytetaret per prezantimin e raportit te veprimtarise vjetore (llogaridhenja)</t>
  </si>
  <si>
    <t>Ndjekja e  mbledhjeve konstituse te Kryesive te Fshatrave dhe Keshillave Komunitare ne Lagje ( ne te gjitha gjitha NjA-te, transporti ne varesi te km per cdo   NjA)</t>
  </si>
  <si>
    <t>Pjesemarrje ne festa e ngajrje vendore</t>
  </si>
  <si>
    <t xml:space="preserve">Pritje e delegacionit nga keshilla homologe </t>
  </si>
  <si>
    <t>Hartimi i buxheti vjetori te KB</t>
  </si>
  <si>
    <t>Hartim i Planit vjetor te vendimarrjes së Këshillit (ligji 146/2014, neni 16/b)</t>
  </si>
  <si>
    <r>
      <t>Hartim i  Planit vjetor te komunikimit dhe konsultimit me publikun</t>
    </r>
    <r>
      <rPr>
        <sz val="10"/>
        <color rgb="FF3366FF"/>
        <rFont val="Times New Roman"/>
        <family val="1"/>
      </rPr>
      <t xml:space="preserve"> </t>
    </r>
  </si>
  <si>
    <t xml:space="preserve"> </t>
  </si>
  <si>
    <t>Hartim i Planin dy vjecar per trajnimin e Këshilltarët</t>
  </si>
  <si>
    <t xml:space="preserve">Hartim i Dokumentit te politikes per shpenzimet e Keshillit dhe perdorimin e mjediseve dhe sherbimeve publike nga Keshilltaret </t>
  </si>
  <si>
    <t>Ndertimi i rregjistrit te Ankesave, kërkesave dhe vërejtjeve (ligji nr. 139/2015, neni 19, ligji nr. 146/2014, neni 21)</t>
  </si>
  <si>
    <t>Ndertimi i rregjistrit te kërkesave për informim per dokumentacionin e keshillit (ligji 119/2014)</t>
  </si>
  <si>
    <t>Ndertimi i rregjistrit elektronik të p/akteve (ligji 146/2014, neni 16/a)</t>
  </si>
  <si>
    <t>Anketimi vjetor per vleresimin nga komuniteti te punes dhe rezultateve te Keshillit</t>
  </si>
  <si>
    <t>Përshkrimi i Aktivitetit</t>
  </si>
  <si>
    <t>Përmbledhëse</t>
  </si>
  <si>
    <t>Pritje e delegacionit nga këshilla homologe (2)</t>
  </si>
  <si>
    <t>Përfaqesim institucional i Këshillit në ngjarje, psh festa vendore, ngjarje ku ftohet Këshilli</t>
  </si>
  <si>
    <t>Pjesëmarrje në organet drejtuese të agjencive ku Këshilli është anëtar apo perfaqesohet</t>
  </si>
  <si>
    <t xml:space="preserve">Monitorim, hetim, auditim i njesive shpenzuese të varesisë së Bashkisë, </t>
  </si>
  <si>
    <t>Nxitje e mbështetje e iniciativave të komunitetit: iniciativa qytetare legjislative</t>
  </si>
  <si>
    <t>Mbledhje e Këshillt</t>
  </si>
  <si>
    <t xml:space="preserve">Pjesëmarrje në konferenca e aktivitete të ngjashme </t>
  </si>
  <si>
    <t>Trajnime te Sekretariatit me fond jo të këshillit</t>
  </si>
  <si>
    <t>Pritje e delegacionit nga këshilla homologe</t>
  </si>
  <si>
    <t>Përfaqesim institucional i Këshillit</t>
  </si>
  <si>
    <t>Pjesëmarrje në konferenca e aktivitete të ngjashme</t>
  </si>
  <si>
    <t xml:space="preserve">Përshkrimi i aktiviteteve </t>
  </si>
  <si>
    <t>Miratim i normave, standarteve dhe rregullores së shërbimeve publike</t>
  </si>
  <si>
    <t>Miraton dokumentin e programit buxhetor afatmesëm të rishikuar</t>
  </si>
  <si>
    <t>Këshilli Bashkiak Dropull</t>
  </si>
  <si>
    <t>Mbledhje Komisionit të Përhershem e Mikse (mesatarish 1 mbledhje komisionesh në muaj)</t>
  </si>
  <si>
    <t>Pjesëmarrje në konferenca e aktivitete të ngjashme (3 në vit)</t>
  </si>
  <si>
    <t>Emision në median online (2)</t>
  </si>
  <si>
    <t>Hartim i dokumenteve planifikues e rregullator te KB: buxheti vjetori, plani vjetori i vendim-marrjes, rregulla të funksionimit të KB</t>
  </si>
  <si>
    <t>Paraqitja e raportit per akivitetin financiar dhe zbatimin e buxhetit vjetor te vitit paraardhes</t>
  </si>
  <si>
    <t>Ceremoni dhenje titull nderi (1)</t>
  </si>
  <si>
    <t xml:space="preserve">Konsultime me komunitetit per ceshtjen e: buxheti apo ndryshim buxheti (3 NjA + 1 biznesi+1 OJF), shitje, blerje e dhenje me qera, norma e standarte te sherbimeve pubike dhe fuksioneve te tjera ligjore,  </t>
  </si>
  <si>
    <t>Trajnime te Sekretariatit  me fond te keshillit</t>
  </si>
  <si>
    <t>Miratimi Paketes Fiskale</t>
  </si>
  <si>
    <t>Miratimi bursave</t>
  </si>
  <si>
    <t>Ceremoni dhenje titull nderi (2)</t>
  </si>
  <si>
    <t xml:space="preserve">Trajnime të Këshilltarëve me Fond  jo të Këshillit </t>
  </si>
  <si>
    <t>Nëntor</t>
  </si>
  <si>
    <t>Takime me komunitetin, konsultime (3 NjA): buxhet (çdo NjA+ komuniteti biznesit+OJF), ndryshim buxheti (1 konsultim në Bashki Qendër dhe 1 konsultim në zonën gjeografike që efektohet nga ndryshimi); paketë fiskale (çdo NjA+ komuniteti biznesit+OJF); Plani i taksës së përkohshme (sëpaku 3 konsultime të kryera në një periudhë jo më pak se pesë muaj- ligji 68/2017, neni 13); norma e standarte e rregullore të shërbimeve dhe fuksioneve të tjera ligjore (sipas grupit të interesit dhe shtrirjes se sherbimit); planet  e sherbimeve  (p.sh, plani social: 1 konsultim ne secilen NjA + 3 me grupe interesi)</t>
  </si>
  <si>
    <t>Trajnime: të Këshilltarëve (2 gjithësej në vit, 1 me fond jo të këshillit dhe 1 me fond te këshillit ); Trajnime të Sekretariatit ( 2 me fond  këshillit dhe 1 me fond jo te këshillit )</t>
  </si>
  <si>
    <t>Ceremoni dhënje titull nderi (3 në Qershor dhe Nëntor)</t>
  </si>
  <si>
    <t>Trajnime te sekretariatit me fond te këshillit</t>
  </si>
  <si>
    <t>Hartimi i planit te trajnimit për keshilltarë</t>
  </si>
  <si>
    <t>Vizitë studimore jashtë vendi</t>
  </si>
  <si>
    <t>Emision në median vendore (dy në vit)</t>
  </si>
  <si>
    <t>Vizitë studimore (në Shqipëri 1, jashtë Shqiperie 0)</t>
  </si>
  <si>
    <r>
      <t>Mbledhje Keshilli</t>
    </r>
    <r>
      <rPr>
        <sz val="10"/>
        <color rgb="FF0000FF"/>
        <rFont val="Times New Roman"/>
        <family val="1"/>
      </rPr>
      <t xml:space="preserve"> 13
(12, çdo muaj 1 në 1 rast ku  mbahen 2 mbledhje në muaj)</t>
    </r>
  </si>
  <si>
    <t>Vizitë studimore në Shqipëri  (Një në vit)</t>
  </si>
  <si>
    <r>
      <t>Ekspertize</t>
    </r>
    <r>
      <rPr>
        <sz val="10"/>
        <color rgb="FF3366FF"/>
        <rFont val="Times New Roman"/>
        <family val="1"/>
      </rPr>
      <t xml:space="preserve"> </t>
    </r>
  </si>
  <si>
    <t xml:space="preserve">Kompjuter zyre </t>
  </si>
  <si>
    <t>Buxheti i Bashkisë Dropull të detajuar sipas zërave të shpenzimeve sipas natyrës</t>
  </si>
  <si>
    <t>Mbledhje Këshilli (gjithësj 14=12+2, një mbledhje çdo muaj + 2 muaj ku mbahen 2 mbledhje në muaj)</t>
  </si>
  <si>
    <t>Vlera vjen nga sheet Plani I konsultimit me shpenzime</t>
  </si>
  <si>
    <t>Fotokopje</t>
  </si>
  <si>
    <t>Konsultime me komunitetit per ceshtjen e:   pakete fiskale apo ndryshim (3 NjA + 1 biznesi+1 OJF), shitje, blerje e dhenje me qera, norma e standarte te sherbimeve pubike dhe fuksioneve te tjera ligjore.</t>
  </si>
  <si>
    <t>Plani vjetor i konsultimeve 2023</t>
  </si>
  <si>
    <t>Mbledhjet e Komisioneve të Përhërshëm të: 1.Komisioni i Ekonomise, buxhetit, auditit te brendshem, zhvillimit strategjik; 2.Komisioni i Programit, zhvillimit urban Infrastruktures, Turizmit, Sherbimeve Publike dhe Emergjencave civile; 3.Komisioni i Arsimit, Kultures, Rinise,Sporteve, Shendetesise dhe Trashegimise Kulturore, dhenien e titujve dhe emertimeve; 4.Komisioni i barazise gjinore ,mosdiskriminimit te drejtave te njeriut,Mireqenies Sociale.</t>
  </si>
  <si>
    <t>Mbledhjet e Komisioneve te Perhershem te: 1.  1.Komisioni i Ekonomise, buxhetit, auditit te brendshem, zhvillimit strategjik; 2.Komisioni i Programit, zhvillimit urban Infrastruktures, Turizmit, Sherbimeve Publike dhe Emergjencave civile; 3.Komisioni i Arsimit, Kultures, Rinise,Sporteve, Shendetesise dhe Trashegimise Kulturore, dhenien e titujve dhe emertimeve; 4.Komisioni i barazise gjinore ,mosdiskriminimit te drejtave te njeriut,Mireqenies Sociale.</t>
  </si>
  <si>
    <t xml:space="preserve">Mbledhjet e Komisioneve të Përhershëm të: 1.Komisioni i Ekonomise, buxhetit, auditit te brendshem, zhvillimit strategjik; 2.Komisioni i Programit, zhvillimit urban Infrastruktures, Turizmit, Sherbimeve Publike dhe Emergjencave civile; 3.Komisioni i Arsimit, Kultures, Rinise,Sporteve, Shendetesise dhe Trashegimise Kulturore, dhenien e titujve dhe emertimeve; 4.Komisioni i barazise gjinore ,mosdiskriminimit te drejtave te njeriut,Mireqenies Sociale.; </t>
  </si>
  <si>
    <t>Mbledhjet e Komisioneve te Perhershem te: 1.  Komisioni i Ekonomise, buxhetit, auditit te brendshem, zhvillimit strategjik; 2.Komisioni i Programit, zhvillimit urban Infrastruktures, Turizmit, Sherbimeve Publike dhe Emergjencave civile; 3.Komisioni i Arsimit, Kultures, Rinise,Sporteve, Shendetesise dhe Trashegimise Kulturore, dhenien e titujve dhe emertimeve; 4.Komisioni i barazise gjinore ,mosdiskriminimit te drejtave te njeriut,Mireqenies Sociale.</t>
  </si>
  <si>
    <t xml:space="preserve">Mbledhjet e Komisioneve të Perhershem të: 1. Komisioni i Ekonomise, buxhetit, auditit te brendshem, zhvillimit strategjik; 2.Komisioni i Programit, zhvillimit urban Infrastruktures, Turizmit, Sherbimeve Publike dhe Emergjencave civile; 3.Komisioni i Arsimit, Kultures, Rinise,Sporteve, Shendetesise dhe Trashegimise Kulturore, dhenien e titujve dhe emertimeve; 4.Komisioni i barazise gjinore ,mosdiskriminimit te drejtave te njeriut,Mireqenies Sociale.; </t>
  </si>
  <si>
    <t xml:space="preserve">Mbledhjet e Komisioneve të Përhershëm te: 1.Komisioni i Ekonomise, buxhetit, auditit te brendshem, zhvillimit strategjik; 2.Komisioni i Programit, zhvillimit urban Infrastruktures, Turizmit, Sherbimeve Publike dhe Emergjencave civile; 3.Komisioni i Arsimit, Kultures, Rinise,Sporteve, Shendetesise dhe Trashegimise Kulturore, dhenien e titujve dhe emertimeve; 4.Komisioni i barazise gjinore ,mosdiskriminimit te drejtave te njeriut,Mireqenies Sociale.; </t>
  </si>
  <si>
    <t xml:space="preserve">Mbledhjet e Komisioneve te Perhershem te: 1.  Komisioni i Ekonomise, buxhetit, auditit te brendshem, zhvillimit strategjik; 2.Komisioni i Programit, zhvillimit urban Infrastruktures, Turizmit, Sherbimeve Publike dhe Emergjencave civile; 3.Komisioni i Arsimit, Kultures, Rinise,Sporteve, Shendetesise dhe Trashegimise Kulturore, dhenien e titujve dhe emertimeve; 4.Komisioni i barazise gjinore ,mosdiskriminimit te drejtave te njeriut,Mireqenies Sociale.; </t>
  </si>
  <si>
    <t xml:space="preserve">Mbledhjet e Komisioneve te Perhershem te: 1. Komisioni i Ekonomise, buxhetit, auditit te brendshem, zhvillimit strategjik; 2.Komisioni i Programit, zhvillimit urban Infrastruktures, Turizmit, Sherbimeve Publike dhe Emergjencave civile; 3.Komisioni i Arsimit, Kultures, Rinise,Sporteve, Shendetesise dhe Trashegimise Kulturore, dhenien e titujve dhe emertimeve; 4.Komisioni i barazise gjinore ,mosdiskriminimit te drejtave te njeriut,Mireqenies Sociale.; </t>
  </si>
  <si>
    <t xml:space="preserve">Mbledhjet e Komisioneve te Perhershem te: 1. Komisioni i Ekonomise, buxhetit, auditit te brendshem, zhvillimit strategjik; 2.Komisioni i Programit, zhvillimit urban Infrastruktures, Turizmit, Sherbimeve Publike dhe Emergjencave civile; 3.Komisioni i Arsimit, Kultures, Rinise,Sporteve, Shendetesise dhe Trashegimise Kulturore, dhenien e titujve dhe emertimeve; 4.Komisioni i barazise gjinore ,mosdiskriminimit te drejtave te njeriut,Mireqenies Sociale.;  </t>
  </si>
  <si>
    <t>Mbledhjet e Komisioneve te Perhershem te: 1.   Komisioni i Ekonomise, buxhetit, auditit te brendshem, zhvillimit strategjik; 2.Komisioni i Programit, zhvillimit urban Infrastruktures, Turizmit, Sherbimeve Publike dhe Emergjencave civile; 3.Komisioni i Arsimit, Kultures, Rinise,Sporteve, Shendetesise dhe Trashegimise Kulturore, dhenien e titujve dhe emertimeve; 4.Komisioni i barazise gjinore ,mosdiskriminimit te drejtave te njeriut,Mireqenies Sociale.</t>
  </si>
  <si>
    <t>Konsultime me komunitetit për çështjen e: , shitje, blerje e dhënje me qera, norma e standarte të shërbimeve pubike dhe fuksioneve të tjera ligjore.  (3 Gjithesejt; nga 1 ne  seicilen prej  NjA/aty ku lind nevoja)</t>
  </si>
  <si>
    <t>Degjese publike me Bisnesin</t>
  </si>
  <si>
    <t xml:space="preserve">Buxheti dhe  dhe Paketa fiskale </t>
  </si>
  <si>
    <r>
      <t xml:space="preserve">Mbledhje Komisionit të Përhershëm </t>
    </r>
    <r>
      <rPr>
        <sz val="10"/>
        <color rgb="FF0000FF"/>
        <rFont val="Times New Roman"/>
        <family val="1"/>
      </rPr>
      <t>(mesatarisht 3-4  mbledhje komisionesh në muaj)</t>
    </r>
  </si>
  <si>
    <t xml:space="preserve">Fushate informuese me publikun  ne mediat lokale me bashkefinancim </t>
  </si>
  <si>
    <t>Mirmbajtje rrjeti te paisjeve IT te transmetimeve live</t>
  </si>
  <si>
    <t>Trabsport</t>
  </si>
  <si>
    <t>Hartimi i planit vjetor te vendimarrjes së Këshillit (ligji 146/2014, neni 16/b)</t>
  </si>
  <si>
    <t>Këshilli Bashkiak Dropull
BUXHETI VJETOR -draft  2024</t>
  </si>
  <si>
    <t xml:space="preserve">Konsultime me komunitetit për çështjen e: buxheti, (terheqja e prioriteteve te komunitetit për PBA 2026-2028)  (2 gjithesejt; 1 ne  NJA Pogon +1 Biznesi)
</t>
  </si>
  <si>
    <t>Konsultime me komunitetit për çështjen e: buxheti, (terheqja e prioriteteve te komunitetit për PBA 2026-2028)  (2 gjithesejt; 1 ne  NJA Dropull i Sipërm +1 Dropulli I Poshtem)</t>
  </si>
  <si>
    <t>Konsultime me komunitetit per ceshtjen e: buxheti( terheqja e prioriteteve te komu itetit per PBA 2026-2028, apo ndryshim buxheti,  pakete fiskale apo ndryshim (3 Gjithesejt, nga 1 ne  seicilen prej  NjA),</t>
  </si>
  <si>
    <t>Trajnime te Këshilltarëve ne bashkepunim me BtF  me fond te keshillit</t>
  </si>
  <si>
    <t>Ekspertize mbi nje teme te caktuar</t>
  </si>
  <si>
    <t>Trajnim i keshilltareve mbi nje teme te caktuar me fonde te Keshillit Bashkiak</t>
  </si>
  <si>
    <t>Dite informuese e Keshillit bashkiak me Qytetaret</t>
  </si>
  <si>
    <t xml:space="preserve">Aktivitete te Aleances se Grave Keshilltare </t>
  </si>
  <si>
    <t>Trajnime te Sekretarit (4  ne vit, 2 me fond te Keshillit)</t>
  </si>
  <si>
    <t>PLANI I PUNëS -draft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</si>
</sst>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color rgb="FF3366FF"/>
      <name val="Times New Roman"/>
      <family val="1"/>
    </font>
    <font>
      <b/>
      <sz val="12"/>
      <color rgb="FF3366FF"/>
      <name val="Times New Roman"/>
      <family val="1"/>
    </font>
    <font>
      <sz val="10"/>
      <name val="Times New Roman"/>
      <family val="1"/>
    </font>
    <font>
      <b/>
      <u/>
      <sz val="9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0"/>
      <color theme="1"/>
      <name val="Times New Roman"/>
      <family val="1"/>
    </font>
    <font>
      <sz val="9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Times New Roman"/>
      <family val="1"/>
    </font>
    <font>
      <b/>
      <sz val="9"/>
      <color rgb="FF0000FF"/>
      <name val="Times New Roman"/>
      <family val="1"/>
    </font>
    <font>
      <sz val="9"/>
      <color rgb="FF0000FF"/>
      <name val="Times New Roman"/>
      <family val="1"/>
    </font>
    <font>
      <b/>
      <sz val="11"/>
      <color theme="1"/>
      <name val="Times New Roman"/>
      <family val="1"/>
    </font>
    <font>
      <sz val="10"/>
      <color rgb="FF3366FF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i/>
      <sz val="10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10"/>
      <color rgb="FF3366FF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rgb="FF000000"/>
      <name val="Times New Roman"/>
      <family val="1"/>
    </font>
    <font>
      <sz val="8"/>
      <color rgb="FF0000FF"/>
      <name val="Times New Roman"/>
      <family val="1"/>
    </font>
    <font>
      <sz val="8"/>
      <color rgb="FF538DD5"/>
      <name val="Times New Roman"/>
      <family val="1"/>
    </font>
    <font>
      <sz val="8"/>
      <color rgb="FF3366FF"/>
      <name val="Times New Roman"/>
      <family val="1"/>
    </font>
    <font>
      <sz val="8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10" borderId="32" xfId="0" applyFont="1" applyFill="1" applyBorder="1" applyAlignment="1">
      <alignment vertical="center"/>
    </xf>
    <xf numFmtId="0" fontId="12" fillId="10" borderId="33" xfId="0" applyFont="1" applyFill="1" applyBorder="1" applyAlignment="1">
      <alignment vertical="center"/>
    </xf>
    <xf numFmtId="3" fontId="12" fillId="10" borderId="33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4" fillId="10" borderId="36" xfId="0" applyFont="1" applyFill="1" applyBorder="1" applyAlignment="1">
      <alignment vertical="center" wrapText="1"/>
    </xf>
    <xf numFmtId="0" fontId="14" fillId="10" borderId="18" xfId="0" applyFont="1" applyFill="1" applyBorder="1" applyAlignment="1">
      <alignment vertical="center" wrapText="1"/>
    </xf>
    <xf numFmtId="0" fontId="14" fillId="10" borderId="37" xfId="0" applyFont="1" applyFill="1" applyBorder="1" applyAlignment="1">
      <alignment vertical="center" wrapText="1"/>
    </xf>
    <xf numFmtId="3" fontId="14" fillId="10" borderId="37" xfId="0" applyNumberFormat="1" applyFont="1" applyFill="1" applyBorder="1" applyAlignment="1">
      <alignment vertical="center" wrapText="1"/>
    </xf>
    <xf numFmtId="0" fontId="15" fillId="0" borderId="40" xfId="0" applyFont="1" applyBorder="1" applyAlignment="1">
      <alignment vertical="center" wrapText="1"/>
    </xf>
    <xf numFmtId="0" fontId="10" fillId="0" borderId="16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5" fillId="0" borderId="42" xfId="0" applyFont="1" applyBorder="1" applyAlignment="1">
      <alignment vertical="center" wrapText="1"/>
    </xf>
    <xf numFmtId="0" fontId="10" fillId="0" borderId="20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0" fillId="12" borderId="16" xfId="0" applyFont="1" applyFill="1" applyBorder="1" applyAlignment="1">
      <alignment vertical="center"/>
    </xf>
    <xf numFmtId="0" fontId="15" fillId="0" borderId="47" xfId="0" applyFont="1" applyBorder="1" applyAlignment="1">
      <alignment vertical="center" wrapText="1"/>
    </xf>
    <xf numFmtId="0" fontId="10" fillId="0" borderId="22" xfId="0" applyFont="1" applyBorder="1" applyAlignment="1">
      <alignment vertical="center"/>
    </xf>
    <xf numFmtId="0" fontId="10" fillId="12" borderId="22" xfId="0" applyFont="1" applyFill="1" applyBorder="1" applyAlignment="1">
      <alignment vertical="center"/>
    </xf>
    <xf numFmtId="164" fontId="12" fillId="0" borderId="0" xfId="1" applyNumberFormat="1" applyFont="1" applyAlignment="1">
      <alignment horizontal="center" vertical="center"/>
    </xf>
    <xf numFmtId="164" fontId="14" fillId="13" borderId="49" xfId="1" applyNumberFormat="1" applyFont="1" applyFill="1" applyBorder="1" applyAlignment="1">
      <alignment vertical="center"/>
    </xf>
    <xf numFmtId="164" fontId="14" fillId="13" borderId="3" xfId="1" applyNumberFormat="1" applyFont="1" applyFill="1" applyBorder="1" applyAlignment="1">
      <alignment vertical="center"/>
    </xf>
    <xf numFmtId="164" fontId="12" fillId="0" borderId="0" xfId="1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/>
    </xf>
    <xf numFmtId="0" fontId="2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20" fillId="0" borderId="0" xfId="0" applyFont="1" applyAlignment="1">
      <alignment horizontal="center" vertical="center" wrapText="1"/>
    </xf>
    <xf numFmtId="164" fontId="10" fillId="0" borderId="0" xfId="1" applyNumberFormat="1" applyFont="1" applyAlignment="1">
      <alignment vertical="center" wrapText="1"/>
    </xf>
    <xf numFmtId="164" fontId="10" fillId="0" borderId="0" xfId="1" applyNumberFormat="1" applyFont="1" applyAlignment="1">
      <alignment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left" vertical="center" wrapText="1"/>
    </xf>
    <xf numFmtId="164" fontId="12" fillId="2" borderId="49" xfId="1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left" vertical="center" wrapText="1"/>
    </xf>
    <xf numFmtId="164" fontId="12" fillId="8" borderId="6" xfId="1" applyNumberFormat="1" applyFont="1" applyFill="1" applyBorder="1" applyAlignment="1">
      <alignment horizontal="center" vertical="center" wrapText="1"/>
    </xf>
    <xf numFmtId="0" fontId="12" fillId="8" borderId="34" xfId="0" applyFont="1" applyFill="1" applyBorder="1" applyAlignment="1">
      <alignment horizontal="center" vertical="center"/>
    </xf>
    <xf numFmtId="0" fontId="10" fillId="8" borderId="0" xfId="0" applyFont="1" applyFill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164" fontId="10" fillId="0" borderId="13" xfId="1" applyNumberFormat="1" applyFont="1" applyBorder="1" applyAlignment="1">
      <alignment horizontal="center" vertical="center" wrapText="1"/>
    </xf>
    <xf numFmtId="164" fontId="10" fillId="0" borderId="13" xfId="1" applyNumberFormat="1" applyFont="1" applyBorder="1" applyAlignment="1">
      <alignment horizontal="center" vertical="center"/>
    </xf>
    <xf numFmtId="164" fontId="10" fillId="0" borderId="13" xfId="1" applyNumberFormat="1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2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164" fontId="10" fillId="0" borderId="16" xfId="1" applyNumberFormat="1" applyFont="1" applyBorder="1" applyAlignment="1">
      <alignment horizontal="center" vertical="center" wrapText="1"/>
    </xf>
    <xf numFmtId="164" fontId="10" fillId="0" borderId="16" xfId="1" applyNumberFormat="1" applyFont="1" applyBorder="1" applyAlignment="1">
      <alignment horizontal="center" vertical="center"/>
    </xf>
    <xf numFmtId="164" fontId="10" fillId="0" borderId="16" xfId="1" applyNumberFormat="1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164" fontId="10" fillId="0" borderId="16" xfId="1" applyNumberFormat="1" applyFont="1" applyFill="1" applyBorder="1" applyAlignment="1">
      <alignment horizontal="center" vertical="center" wrapText="1"/>
    </xf>
    <xf numFmtId="164" fontId="10" fillId="0" borderId="16" xfId="1" applyNumberFormat="1" applyFont="1" applyFill="1" applyBorder="1" applyAlignment="1">
      <alignment horizontal="center" vertical="center"/>
    </xf>
    <xf numFmtId="164" fontId="10" fillId="0" borderId="16" xfId="1" applyNumberFormat="1" applyFont="1" applyFill="1" applyBorder="1" applyAlignment="1">
      <alignment vertical="center"/>
    </xf>
    <xf numFmtId="164" fontId="15" fillId="0" borderId="16" xfId="1" applyNumberFormat="1" applyFont="1" applyFill="1" applyBorder="1" applyAlignment="1">
      <alignment horizontal="left" vertical="center" wrapText="1"/>
    </xf>
    <xf numFmtId="164" fontId="10" fillId="0" borderId="16" xfId="1" applyNumberFormat="1" applyFont="1" applyBorder="1" applyAlignment="1">
      <alignment vertical="center" wrapText="1"/>
    </xf>
    <xf numFmtId="0" fontId="17" fillId="0" borderId="53" xfId="0" applyFont="1" applyBorder="1" applyAlignment="1">
      <alignment vertical="center"/>
    </xf>
    <xf numFmtId="0" fontId="12" fillId="8" borderId="52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left" vertical="center" wrapText="1"/>
    </xf>
    <xf numFmtId="164" fontId="12" fillId="8" borderId="16" xfId="1" applyNumberFormat="1" applyFont="1" applyFill="1" applyBorder="1" applyAlignment="1">
      <alignment horizontal="center" vertical="center" wrapText="1"/>
    </xf>
    <xf numFmtId="164" fontId="12" fillId="8" borderId="16" xfId="1" applyNumberFormat="1" applyFont="1" applyFill="1" applyBorder="1" applyAlignment="1">
      <alignment horizontal="center" vertical="center"/>
    </xf>
    <xf numFmtId="164" fontId="12" fillId="8" borderId="16" xfId="1" applyNumberFormat="1" applyFont="1" applyFill="1" applyBorder="1" applyAlignment="1">
      <alignment vertical="center"/>
    </xf>
    <xf numFmtId="0" fontId="12" fillId="8" borderId="53" xfId="0" applyFont="1" applyFill="1" applyBorder="1" applyAlignment="1">
      <alignment vertical="center"/>
    </xf>
    <xf numFmtId="0" fontId="10" fillId="11" borderId="16" xfId="0" applyFont="1" applyFill="1" applyBorder="1" applyAlignment="1">
      <alignment horizontal="left" vertical="center" wrapText="1"/>
    </xf>
    <xf numFmtId="0" fontId="10" fillId="11" borderId="22" xfId="0" applyFont="1" applyFill="1" applyBorder="1" applyAlignment="1">
      <alignment horizontal="left" vertical="center" wrapText="1"/>
    </xf>
    <xf numFmtId="164" fontId="10" fillId="0" borderId="22" xfId="1" applyNumberFormat="1" applyFont="1" applyBorder="1" applyAlignment="1">
      <alignment horizontal="center" vertical="center" wrapText="1"/>
    </xf>
    <xf numFmtId="164" fontId="10" fillId="0" borderId="22" xfId="1" applyNumberFormat="1" applyFont="1" applyBorder="1" applyAlignment="1">
      <alignment horizontal="center" vertical="center"/>
    </xf>
    <xf numFmtId="164" fontId="10" fillId="0" borderId="22" xfId="1" applyNumberFormat="1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164" fontId="12" fillId="13" borderId="49" xfId="1" applyNumberFormat="1" applyFont="1" applyFill="1" applyBorder="1" applyAlignment="1">
      <alignment vertical="center" wrapText="1"/>
    </xf>
    <xf numFmtId="164" fontId="12" fillId="13" borderId="49" xfId="1" applyNumberFormat="1" applyFont="1" applyFill="1" applyBorder="1" applyAlignment="1">
      <alignment vertical="center"/>
    </xf>
    <xf numFmtId="0" fontId="12" fillId="13" borderId="3" xfId="0" applyFont="1" applyFill="1" applyBorder="1" applyAlignment="1">
      <alignment vertical="center"/>
    </xf>
    <xf numFmtId="164" fontId="10" fillId="0" borderId="0" xfId="1" applyNumberFormat="1" applyFont="1" applyBorder="1" applyAlignment="1">
      <alignment vertical="center" wrapText="1"/>
    </xf>
    <xf numFmtId="164" fontId="10" fillId="0" borderId="0" xfId="1" applyNumberFormat="1" applyFont="1" applyBorder="1" applyAlignment="1">
      <alignment vertical="center"/>
    </xf>
    <xf numFmtId="0" fontId="16" fillId="0" borderId="13" xfId="0" applyFont="1" applyBorder="1" applyAlignment="1">
      <alignment horizontal="left" vertical="center" wrapText="1"/>
    </xf>
    <xf numFmtId="164" fontId="10" fillId="0" borderId="13" xfId="1" applyNumberFormat="1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 wrapText="1"/>
    </xf>
    <xf numFmtId="165" fontId="16" fillId="0" borderId="16" xfId="0" applyNumberFormat="1" applyFont="1" applyBorder="1" applyAlignment="1">
      <alignment horizontal="left" vertical="center"/>
    </xf>
    <xf numFmtId="165" fontId="10" fillId="0" borderId="16" xfId="0" applyNumberFormat="1" applyFont="1" applyBorder="1" applyAlignment="1">
      <alignment horizontal="left" vertical="center"/>
    </xf>
    <xf numFmtId="0" fontId="10" fillId="8" borderId="10" xfId="0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center" vertical="center" wrapText="1"/>
    </xf>
    <xf numFmtId="164" fontId="10" fillId="8" borderId="26" xfId="1" applyNumberFormat="1" applyFont="1" applyFill="1" applyBorder="1" applyAlignment="1">
      <alignment vertical="center" wrapText="1"/>
    </xf>
    <xf numFmtId="164" fontId="10" fillId="8" borderId="26" xfId="1" applyNumberFormat="1" applyFont="1" applyFill="1" applyBorder="1" applyAlignment="1">
      <alignment vertical="center"/>
    </xf>
    <xf numFmtId="165" fontId="10" fillId="8" borderId="38" xfId="0" applyNumberFormat="1" applyFont="1" applyFill="1" applyBorder="1" applyAlignment="1">
      <alignment horizontal="left" vertical="center"/>
    </xf>
    <xf numFmtId="166" fontId="6" fillId="14" borderId="0" xfId="1" applyNumberFormat="1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64" fontId="22" fillId="0" borderId="0" xfId="1" applyNumberFormat="1" applyFont="1" applyAlignment="1">
      <alignment horizontal="right" vertical="center" wrapText="1"/>
    </xf>
    <xf numFmtId="0" fontId="12" fillId="13" borderId="50" xfId="0" applyFont="1" applyFill="1" applyBorder="1" applyAlignment="1">
      <alignment horizontal="center" vertical="center" wrapText="1"/>
    </xf>
    <xf numFmtId="164" fontId="12" fillId="13" borderId="3" xfId="1" applyNumberFormat="1" applyFont="1" applyFill="1" applyBorder="1" applyAlignment="1">
      <alignment horizontal="center" vertical="center" wrapText="1"/>
    </xf>
    <xf numFmtId="0" fontId="10" fillId="0" borderId="54" xfId="0" applyFont="1" applyBorder="1" applyAlignment="1">
      <alignment horizontal="left" vertical="center" wrapText="1"/>
    </xf>
    <xf numFmtId="164" fontId="10" fillId="0" borderId="55" xfId="1" applyNumberFormat="1" applyFont="1" applyBorder="1" applyAlignment="1">
      <alignment vertical="center" wrapText="1"/>
    </xf>
    <xf numFmtId="0" fontId="10" fillId="0" borderId="52" xfId="0" applyFont="1" applyBorder="1" applyAlignment="1">
      <alignment horizontal="left" vertical="center" wrapText="1"/>
    </xf>
    <xf numFmtId="164" fontId="10" fillId="0" borderId="53" xfId="1" applyNumberFormat="1" applyFont="1" applyBorder="1" applyAlignment="1">
      <alignment vertical="center" wrapText="1"/>
    </xf>
    <xf numFmtId="0" fontId="22" fillId="0" borderId="52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164" fontId="10" fillId="0" borderId="25" xfId="1" applyNumberFormat="1" applyFont="1" applyBorder="1" applyAlignment="1">
      <alignment vertical="center" wrapText="1"/>
    </xf>
    <xf numFmtId="164" fontId="12" fillId="13" borderId="3" xfId="1" applyNumberFormat="1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10" borderId="18" xfId="0" applyFont="1" applyFill="1" applyBorder="1" applyAlignment="1">
      <alignment horizontal="center" vertical="center" wrapText="1"/>
    </xf>
    <xf numFmtId="0" fontId="14" fillId="10" borderId="36" xfId="0" applyFont="1" applyFill="1" applyBorder="1" applyAlignment="1">
      <alignment horizontal="center" vertical="center" wrapText="1"/>
    </xf>
    <xf numFmtId="0" fontId="14" fillId="10" borderId="37" xfId="0" applyFont="1" applyFill="1" applyBorder="1" applyAlignment="1">
      <alignment horizontal="center" vertical="center" wrapText="1"/>
    </xf>
    <xf numFmtId="0" fontId="16" fillId="10" borderId="3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3" fillId="13" borderId="20" xfId="0" applyFont="1" applyFill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55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23" fillId="13" borderId="16" xfId="0" applyFont="1" applyFill="1" applyBorder="1" applyAlignment="1">
      <alignment vertical="center"/>
    </xf>
    <xf numFmtId="0" fontId="23" fillId="0" borderId="53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13" borderId="18" xfId="0" applyFont="1" applyFill="1" applyBorder="1" applyAlignment="1">
      <alignment vertical="center"/>
    </xf>
    <xf numFmtId="0" fontId="23" fillId="0" borderId="58" xfId="0" applyFont="1" applyBorder="1" applyAlignment="1">
      <alignment vertical="center"/>
    </xf>
    <xf numFmtId="0" fontId="23" fillId="0" borderId="51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13" borderId="22" xfId="0" applyFont="1" applyFill="1" applyBorder="1" applyAlignment="1">
      <alignment vertical="center"/>
    </xf>
    <xf numFmtId="0" fontId="23" fillId="0" borderId="25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13" borderId="21" xfId="0" applyFont="1" applyFill="1" applyBorder="1" applyAlignment="1">
      <alignment vertical="center"/>
    </xf>
    <xf numFmtId="0" fontId="23" fillId="0" borderId="28" xfId="0" applyFont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23" fillId="0" borderId="40" xfId="0" applyFont="1" applyBorder="1" applyAlignment="1">
      <alignment vertical="center"/>
    </xf>
    <xf numFmtId="0" fontId="23" fillId="14" borderId="16" xfId="0" applyFont="1" applyFill="1" applyBorder="1" applyAlignment="1">
      <alignment vertical="center"/>
    </xf>
    <xf numFmtId="0" fontId="23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7" fillId="11" borderId="16" xfId="0" applyFont="1" applyFill="1" applyBorder="1" applyAlignment="1">
      <alignment vertical="center" wrapText="1"/>
    </xf>
    <xf numFmtId="0" fontId="23" fillId="11" borderId="16" xfId="0" applyFont="1" applyFill="1" applyBorder="1" applyAlignment="1">
      <alignment vertical="center" wrapText="1"/>
    </xf>
    <xf numFmtId="0" fontId="10" fillId="11" borderId="16" xfId="0" applyFont="1" applyFill="1" applyBorder="1" applyAlignment="1">
      <alignment vertical="center" wrapText="1"/>
    </xf>
    <xf numFmtId="0" fontId="14" fillId="0" borderId="22" xfId="0" applyFont="1" applyBorder="1" applyAlignment="1">
      <alignment horizontal="center" vertical="center"/>
    </xf>
    <xf numFmtId="0" fontId="21" fillId="11" borderId="22" xfId="0" applyFont="1" applyFill="1" applyBorder="1" applyAlignment="1">
      <alignment vertical="center" wrapText="1"/>
    </xf>
    <xf numFmtId="164" fontId="14" fillId="0" borderId="0" xfId="1" applyNumberFormat="1" applyFont="1" applyAlignment="1">
      <alignment vertical="center"/>
    </xf>
    <xf numFmtId="0" fontId="23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30" fillId="3" borderId="1" xfId="0" applyFont="1" applyFill="1" applyBorder="1" applyAlignment="1">
      <alignment vertical="center"/>
    </xf>
    <xf numFmtId="0" fontId="30" fillId="3" borderId="1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0" fontId="29" fillId="5" borderId="0" xfId="0" applyFont="1" applyFill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vertical="center" wrapText="1"/>
    </xf>
    <xf numFmtId="0" fontId="29" fillId="6" borderId="0" xfId="0" applyFont="1" applyFill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32" fillId="7" borderId="0" xfId="0" applyFont="1" applyFill="1" applyAlignment="1">
      <alignment horizontal="center" vertical="center"/>
    </xf>
    <xf numFmtId="0" fontId="29" fillId="5" borderId="9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left" vertical="center" wrapText="1"/>
    </xf>
    <xf numFmtId="0" fontId="29" fillId="6" borderId="9" xfId="0" applyFont="1" applyFill="1" applyBorder="1" applyAlignment="1">
      <alignment horizontal="center" vertical="center"/>
    </xf>
    <xf numFmtId="0" fontId="28" fillId="0" borderId="11" xfId="0" applyFont="1" applyBorder="1" applyAlignment="1">
      <alignment vertical="center" wrapText="1"/>
    </xf>
    <xf numFmtId="0" fontId="31" fillId="8" borderId="12" xfId="0" applyFont="1" applyFill="1" applyBorder="1" applyAlignment="1">
      <alignment horizontal="center" vertical="center"/>
    </xf>
    <xf numFmtId="0" fontId="31" fillId="8" borderId="13" xfId="0" applyFont="1" applyFill="1" applyBorder="1" applyAlignment="1">
      <alignment vertical="center" wrapText="1"/>
    </xf>
    <xf numFmtId="0" fontId="28" fillId="0" borderId="6" xfId="0" applyFont="1" applyBorder="1" applyAlignment="1">
      <alignment horizontal="center" vertical="center"/>
    </xf>
    <xf numFmtId="0" fontId="28" fillId="8" borderId="14" xfId="0" applyFont="1" applyFill="1" applyBorder="1" applyAlignment="1">
      <alignment vertical="center" wrapText="1"/>
    </xf>
    <xf numFmtId="0" fontId="31" fillId="8" borderId="15" xfId="0" applyFont="1" applyFill="1" applyBorder="1" applyAlignment="1">
      <alignment horizontal="center" vertical="center"/>
    </xf>
    <xf numFmtId="0" fontId="31" fillId="8" borderId="16" xfId="0" applyFont="1" applyFill="1" applyBorder="1" applyAlignment="1">
      <alignment vertical="center" wrapText="1"/>
    </xf>
    <xf numFmtId="0" fontId="28" fillId="0" borderId="9" xfId="0" applyFont="1" applyBorder="1" applyAlignment="1">
      <alignment horizontal="center" vertical="center"/>
    </xf>
    <xf numFmtId="0" fontId="28" fillId="8" borderId="11" xfId="0" applyFont="1" applyFill="1" applyBorder="1" applyAlignment="1">
      <alignment vertical="center" wrapText="1"/>
    </xf>
    <xf numFmtId="0" fontId="31" fillId="8" borderId="16" xfId="0" applyFont="1" applyFill="1" applyBorder="1" applyAlignment="1">
      <alignment horizontal="left" vertical="center" wrapText="1"/>
    </xf>
    <xf numFmtId="0" fontId="31" fillId="0" borderId="19" xfId="0" applyFont="1" applyBorder="1" applyAlignment="1">
      <alignment horizontal="center" vertical="center"/>
    </xf>
    <xf numFmtId="0" fontId="31" fillId="12" borderId="20" xfId="0" applyFont="1" applyFill="1" applyBorder="1" applyAlignment="1">
      <alignment vertical="center" wrapText="1"/>
    </xf>
    <xf numFmtId="0" fontId="31" fillId="0" borderId="21" xfId="0" applyFont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31" fillId="0" borderId="16" xfId="0" applyFont="1" applyBorder="1" applyAlignment="1">
      <alignment horizontal="left" vertical="center" wrapText="1"/>
    </xf>
    <xf numFmtId="0" fontId="31" fillId="8" borderId="21" xfId="0" applyFont="1" applyFill="1" applyBorder="1" applyAlignment="1">
      <alignment horizontal="center" vertical="center"/>
    </xf>
    <xf numFmtId="0" fontId="33" fillId="8" borderId="16" xfId="0" applyFont="1" applyFill="1" applyBorder="1" applyAlignment="1">
      <alignment vertical="center"/>
    </xf>
    <xf numFmtId="0" fontId="33" fillId="8" borderId="16" xfId="0" applyFont="1" applyFill="1" applyBorder="1" applyAlignment="1">
      <alignment horizontal="left" vertical="center" wrapText="1"/>
    </xf>
    <xf numFmtId="0" fontId="31" fillId="0" borderId="20" xfId="0" applyFont="1" applyBorder="1" applyAlignment="1">
      <alignment vertical="center" wrapText="1"/>
    </xf>
    <xf numFmtId="0" fontId="33" fillId="0" borderId="25" xfId="0" applyFont="1" applyBorder="1" applyAlignment="1">
      <alignment vertical="center"/>
    </xf>
    <xf numFmtId="0" fontId="33" fillId="8" borderId="22" xfId="0" applyFont="1" applyFill="1" applyBorder="1" applyAlignment="1">
      <alignment vertical="center" wrapText="1"/>
    </xf>
    <xf numFmtId="0" fontId="31" fillId="0" borderId="13" xfId="0" applyFont="1" applyBorder="1" applyAlignment="1">
      <alignment vertical="center"/>
    </xf>
    <xf numFmtId="0" fontId="28" fillId="0" borderId="14" xfId="0" applyFont="1" applyBorder="1" applyAlignment="1">
      <alignment vertical="center" wrapText="1"/>
    </xf>
    <xf numFmtId="0" fontId="31" fillId="0" borderId="16" xfId="0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0" fontId="33" fillId="0" borderId="7" xfId="0" applyFont="1" applyBorder="1" applyAlignment="1">
      <alignment vertical="center" wrapText="1"/>
    </xf>
    <xf numFmtId="0" fontId="31" fillId="0" borderId="18" xfId="0" applyFont="1" applyBorder="1" applyAlignment="1">
      <alignment vertical="center" wrapText="1"/>
    </xf>
    <xf numFmtId="0" fontId="34" fillId="0" borderId="7" xfId="0" applyFont="1" applyBorder="1" applyAlignment="1">
      <alignment vertical="center" wrapText="1"/>
    </xf>
    <xf numFmtId="0" fontId="31" fillId="8" borderId="0" xfId="0" applyFont="1" applyFill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31" fillId="9" borderId="27" xfId="0" applyFont="1" applyFill="1" applyBorder="1" applyAlignment="1">
      <alignment vertical="center" wrapText="1"/>
    </xf>
    <xf numFmtId="0" fontId="31" fillId="9" borderId="16" xfId="0" applyFont="1" applyFill="1" applyBorder="1" applyAlignment="1">
      <alignment vertical="center" wrapText="1"/>
    </xf>
    <xf numFmtId="0" fontId="33" fillId="8" borderId="16" xfId="0" applyFont="1" applyFill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0" fontId="31" fillId="8" borderId="27" xfId="0" applyFont="1" applyFill="1" applyBorder="1" applyAlignment="1">
      <alignment vertical="center" wrapText="1"/>
    </xf>
    <xf numFmtId="0" fontId="35" fillId="0" borderId="9" xfId="0" applyFont="1" applyBorder="1" applyAlignment="1">
      <alignment horizontal="center" vertical="center"/>
    </xf>
    <xf numFmtId="0" fontId="35" fillId="0" borderId="11" xfId="0" applyFont="1" applyBorder="1" applyAlignment="1">
      <alignment vertical="center" wrapText="1"/>
    </xf>
    <xf numFmtId="0" fontId="35" fillId="0" borderId="0" xfId="0" applyFont="1" applyAlignment="1">
      <alignment vertical="center"/>
    </xf>
    <xf numFmtId="0" fontId="28" fillId="3" borderId="21" xfId="0" applyFont="1" applyFill="1" applyBorder="1" applyAlignment="1">
      <alignment vertical="center"/>
    </xf>
    <xf numFmtId="0" fontId="28" fillId="3" borderId="17" xfId="0" applyFont="1" applyFill="1" applyBorder="1" applyAlignment="1">
      <alignment horizontal="center" vertical="center"/>
    </xf>
    <xf numFmtId="0" fontId="28" fillId="3" borderId="29" xfId="0" applyFont="1" applyFill="1" applyBorder="1" applyAlignment="1">
      <alignment vertical="center"/>
    </xf>
    <xf numFmtId="0" fontId="28" fillId="3" borderId="29" xfId="0" applyFont="1" applyFill="1" applyBorder="1" applyAlignment="1">
      <alignment horizontal="center" vertical="center"/>
    </xf>
    <xf numFmtId="0" fontId="35" fillId="3" borderId="30" xfId="0" applyFont="1" applyFill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3" fontId="23" fillId="14" borderId="16" xfId="0" applyNumberFormat="1" applyFont="1" applyFill="1" applyBorder="1" applyAlignment="1">
      <alignment vertical="center"/>
    </xf>
    <xf numFmtId="164" fontId="12" fillId="14" borderId="49" xfId="1" applyNumberFormat="1" applyFont="1" applyFill="1" applyBorder="1" applyAlignment="1">
      <alignment vertical="center"/>
    </xf>
    <xf numFmtId="164" fontId="12" fillId="14" borderId="6" xfId="1" applyNumberFormat="1" applyFont="1" applyFill="1" applyBorder="1" applyAlignment="1">
      <alignment horizontal="center" vertical="center" wrapText="1"/>
    </xf>
    <xf numFmtId="0" fontId="31" fillId="14" borderId="16" xfId="0" applyFont="1" applyFill="1" applyBorder="1" applyAlignment="1">
      <alignment vertical="center" wrapText="1"/>
    </xf>
    <xf numFmtId="0" fontId="10" fillId="14" borderId="16" xfId="0" applyFont="1" applyFill="1" applyBorder="1" applyAlignment="1">
      <alignment horizontal="left" vertical="center" wrapText="1"/>
    </xf>
    <xf numFmtId="164" fontId="10" fillId="14" borderId="16" xfId="1" applyNumberFormat="1" applyFont="1" applyFill="1" applyBorder="1" applyAlignment="1">
      <alignment vertical="center" wrapText="1"/>
    </xf>
    <xf numFmtId="164" fontId="10" fillId="14" borderId="16" xfId="1" applyNumberFormat="1" applyFont="1" applyFill="1" applyBorder="1" applyAlignment="1">
      <alignment vertical="center"/>
    </xf>
    <xf numFmtId="38" fontId="10" fillId="0" borderId="16" xfId="0" applyNumberFormat="1" applyFont="1" applyBorder="1" applyAlignment="1">
      <alignment vertical="center"/>
    </xf>
    <xf numFmtId="38" fontId="10" fillId="0" borderId="20" xfId="0" applyNumberFormat="1" applyFont="1" applyBorder="1" applyAlignment="1">
      <alignment vertical="center"/>
    </xf>
    <xf numFmtId="38" fontId="10" fillId="0" borderId="22" xfId="0" applyNumberFormat="1" applyFont="1" applyBorder="1" applyAlignment="1">
      <alignment vertical="center"/>
    </xf>
    <xf numFmtId="38" fontId="14" fillId="13" borderId="49" xfId="1" applyNumberFormat="1" applyFont="1" applyFill="1" applyBorder="1" applyAlignment="1">
      <alignment vertical="center"/>
    </xf>
    <xf numFmtId="3" fontId="23" fillId="0" borderId="16" xfId="0" applyNumberFormat="1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36" fillId="12" borderId="16" xfId="0" applyFont="1" applyFill="1" applyBorder="1" applyAlignment="1">
      <alignment vertical="center" wrapText="1"/>
    </xf>
    <xf numFmtId="0" fontId="14" fillId="14" borderId="16" xfId="0" applyFont="1" applyFill="1" applyBorder="1" applyAlignment="1">
      <alignment horizontal="center" vertical="center"/>
    </xf>
    <xf numFmtId="0" fontId="23" fillId="14" borderId="40" xfId="0" applyFont="1" applyFill="1" applyBorder="1" applyAlignment="1">
      <alignment vertical="center"/>
    </xf>
    <xf numFmtId="0" fontId="23" fillId="14" borderId="0" xfId="0" applyFont="1" applyFill="1" applyAlignment="1">
      <alignment vertical="center"/>
    </xf>
    <xf numFmtId="3" fontId="23" fillId="14" borderId="0" xfId="0" applyNumberFormat="1" applyFont="1" applyFill="1" applyAlignment="1">
      <alignment vertical="center"/>
    </xf>
    <xf numFmtId="0" fontId="14" fillId="15" borderId="16" xfId="0" applyFont="1" applyFill="1" applyBorder="1" applyAlignment="1">
      <alignment horizontal="center" vertical="center"/>
    </xf>
    <xf numFmtId="0" fontId="10" fillId="15" borderId="16" xfId="0" applyFont="1" applyFill="1" applyBorder="1" applyAlignment="1">
      <alignment horizontal="left" vertical="center" wrapText="1"/>
    </xf>
    <xf numFmtId="0" fontId="23" fillId="15" borderId="16" xfId="0" applyFont="1" applyFill="1" applyBorder="1" applyAlignment="1">
      <alignment vertical="center"/>
    </xf>
    <xf numFmtId="0" fontId="23" fillId="15" borderId="40" xfId="0" applyFont="1" applyFill="1" applyBorder="1" applyAlignment="1">
      <alignment vertical="center"/>
    </xf>
    <xf numFmtId="0" fontId="23" fillId="15" borderId="0" xfId="0" applyFont="1" applyFill="1" applyAlignment="1">
      <alignment vertical="center"/>
    </xf>
    <xf numFmtId="3" fontId="23" fillId="15" borderId="16" xfId="0" applyNumberFormat="1" applyFont="1" applyFill="1" applyBorder="1" applyAlignment="1">
      <alignment vertical="center"/>
    </xf>
    <xf numFmtId="0" fontId="37" fillId="15" borderId="16" xfId="0" applyFont="1" applyFill="1" applyBorder="1" applyAlignment="1">
      <alignment horizontal="center" vertical="center"/>
    </xf>
    <xf numFmtId="0" fontId="38" fillId="15" borderId="16" xfId="0" applyFont="1" applyFill="1" applyBorder="1" applyAlignment="1">
      <alignment horizontal="left" vertical="center" wrapText="1"/>
    </xf>
    <xf numFmtId="0" fontId="38" fillId="15" borderId="16" xfId="0" applyFont="1" applyFill="1" applyBorder="1" applyAlignment="1">
      <alignment vertical="center"/>
    </xf>
    <xf numFmtId="0" fontId="38" fillId="15" borderId="40" xfId="0" applyFont="1" applyFill="1" applyBorder="1" applyAlignment="1">
      <alignment vertical="center"/>
    </xf>
    <xf numFmtId="0" fontId="38" fillId="15" borderId="0" xfId="0" applyFont="1" applyFill="1" applyAlignment="1">
      <alignment vertical="center"/>
    </xf>
    <xf numFmtId="0" fontId="10" fillId="15" borderId="16" xfId="0" applyFont="1" applyFill="1" applyBorder="1" applyAlignment="1">
      <alignment vertical="center"/>
    </xf>
    <xf numFmtId="0" fontId="10" fillId="15" borderId="52" xfId="0" applyFont="1" applyFill="1" applyBorder="1" applyAlignment="1">
      <alignment horizontal="center" vertical="center"/>
    </xf>
    <xf numFmtId="164" fontId="10" fillId="15" borderId="16" xfId="1" applyNumberFormat="1" applyFont="1" applyFill="1" applyBorder="1" applyAlignment="1">
      <alignment vertical="center" wrapText="1"/>
    </xf>
    <xf numFmtId="164" fontId="10" fillId="15" borderId="16" xfId="1" applyNumberFormat="1" applyFont="1" applyFill="1" applyBorder="1" applyAlignment="1">
      <alignment vertical="center"/>
    </xf>
    <xf numFmtId="0" fontId="10" fillId="15" borderId="53" xfId="0" applyFont="1" applyFill="1" applyBorder="1" applyAlignment="1">
      <alignment vertical="center"/>
    </xf>
    <xf numFmtId="0" fontId="10" fillId="15" borderId="0" xfId="0" applyFont="1" applyFill="1" applyAlignment="1">
      <alignment vertical="center"/>
    </xf>
    <xf numFmtId="0" fontId="32" fillId="0" borderId="8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8" borderId="8" xfId="0" applyFont="1" applyFill="1" applyBorder="1" applyAlignment="1">
      <alignment horizontal="center" vertical="center"/>
    </xf>
    <xf numFmtId="0" fontId="32" fillId="8" borderId="4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2" fillId="8" borderId="23" xfId="0" applyFont="1" applyFill="1" applyBorder="1" applyAlignment="1">
      <alignment horizontal="center" vertical="center"/>
    </xf>
    <xf numFmtId="0" fontId="32" fillId="8" borderId="24" xfId="0" applyFont="1" applyFill="1" applyBorder="1" applyAlignment="1">
      <alignment horizontal="center" vertical="center"/>
    </xf>
    <xf numFmtId="0" fontId="15" fillId="0" borderId="39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11" borderId="43" xfId="0" applyFont="1" applyFill="1" applyBorder="1" applyAlignment="1">
      <alignment vertical="center" wrapText="1"/>
    </xf>
    <xf numFmtId="0" fontId="15" fillId="11" borderId="44" xfId="0" applyFont="1" applyFill="1" applyBorder="1" applyAlignment="1">
      <alignment vertical="center" wrapText="1"/>
    </xf>
    <xf numFmtId="0" fontId="15" fillId="11" borderId="46" xfId="0" applyFont="1" applyFill="1" applyBorder="1" applyAlignment="1">
      <alignment vertical="center" wrapText="1"/>
    </xf>
    <xf numFmtId="0" fontId="19" fillId="11" borderId="43" xfId="0" applyFont="1" applyFill="1" applyBorder="1" applyAlignment="1">
      <alignment vertical="center" wrapText="1"/>
    </xf>
    <xf numFmtId="0" fontId="19" fillId="11" borderId="44" xfId="0" applyFont="1" applyFill="1" applyBorder="1" applyAlignment="1">
      <alignment vertical="center" wrapText="1"/>
    </xf>
    <xf numFmtId="0" fontId="19" fillId="11" borderId="46" xfId="0" applyFont="1" applyFill="1" applyBorder="1" applyAlignment="1">
      <alignment vertical="center" wrapText="1"/>
    </xf>
    <xf numFmtId="164" fontId="14" fillId="13" borderId="1" xfId="1" applyNumberFormat="1" applyFont="1" applyFill="1" applyBorder="1" applyAlignment="1">
      <alignment horizontal="center" vertical="center"/>
    </xf>
    <xf numFmtId="164" fontId="14" fillId="13" borderId="48" xfId="1" applyNumberFormat="1" applyFont="1" applyFill="1" applyBorder="1" applyAlignment="1">
      <alignment horizontal="center" vertical="center"/>
    </xf>
    <xf numFmtId="0" fontId="15" fillId="0" borderId="41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15" fillId="0" borderId="43" xfId="0" applyFont="1" applyBorder="1" applyAlignment="1">
      <alignment vertical="center" wrapText="1"/>
    </xf>
    <xf numFmtId="0" fontId="15" fillId="0" borderId="44" xfId="0" applyFont="1" applyBorder="1" applyAlignment="1">
      <alignment vertical="center" wrapText="1"/>
    </xf>
    <xf numFmtId="0" fontId="15" fillId="0" borderId="45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10" borderId="31" xfId="0" applyFont="1" applyFill="1" applyBorder="1" applyAlignment="1">
      <alignment horizontal="center" vertical="center" wrapText="1"/>
    </xf>
    <xf numFmtId="0" fontId="13" fillId="10" borderId="35" xfId="0" applyFont="1" applyFill="1" applyBorder="1" applyAlignment="1">
      <alignment horizontal="center" vertical="center" wrapText="1"/>
    </xf>
    <xf numFmtId="0" fontId="13" fillId="10" borderId="13" xfId="0" applyFont="1" applyFill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center" vertical="center" wrapText="1"/>
    </xf>
    <xf numFmtId="0" fontId="12" fillId="10" borderId="18" xfId="0" applyFont="1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/>
    </xf>
    <xf numFmtId="0" fontId="14" fillId="10" borderId="38" xfId="0" applyFont="1" applyFill="1" applyBorder="1" applyAlignment="1">
      <alignment horizontal="center" vertical="center"/>
    </xf>
    <xf numFmtId="0" fontId="12" fillId="13" borderId="50" xfId="0" applyFont="1" applyFill="1" applyBorder="1" applyAlignment="1">
      <alignment horizontal="center" vertical="center" wrapText="1"/>
    </xf>
    <xf numFmtId="0" fontId="12" fillId="13" borderId="49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3" fontId="23" fillId="0" borderId="6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7" fillId="0" borderId="26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3" fontId="23" fillId="0" borderId="9" xfId="0" applyNumberFormat="1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/>
    </xf>
    <xf numFmtId="0" fontId="14" fillId="10" borderId="26" xfId="0" applyFont="1" applyFill="1" applyBorder="1" applyAlignment="1">
      <alignment horizontal="center" vertical="center"/>
    </xf>
    <xf numFmtId="0" fontId="14" fillId="10" borderId="32" xfId="0" applyFont="1" applyFill="1" applyBorder="1" applyAlignment="1">
      <alignment horizontal="center" vertical="center"/>
    </xf>
    <xf numFmtId="0" fontId="14" fillId="10" borderId="33" xfId="0" applyFont="1" applyFill="1" applyBorder="1" applyAlignment="1">
      <alignment horizontal="center" vertical="center"/>
    </xf>
    <xf numFmtId="0" fontId="14" fillId="10" borderId="57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3" fontId="23" fillId="0" borderId="20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5"/>
  <sheetViews>
    <sheetView zoomScale="140" zoomScaleNormal="140" workbookViewId="0">
      <selection activeCell="C2" sqref="C2"/>
    </sheetView>
  </sheetViews>
  <sheetFormatPr defaultColWidth="10.7109375" defaultRowHeight="18.75" x14ac:dyDescent="0.25"/>
  <cols>
    <col min="1" max="1" width="5.140625" style="1" customWidth="1"/>
    <col min="2" max="2" width="11.7109375" style="2" customWidth="1"/>
    <col min="3" max="3" width="87" style="8" customWidth="1"/>
    <col min="4" max="4" width="3.7109375" style="1" customWidth="1"/>
    <col min="5" max="5" width="53" style="7" customWidth="1"/>
    <col min="6" max="6" width="4.140625" style="3" customWidth="1"/>
    <col min="7" max="7" width="0.7109375" style="3" hidden="1" customWidth="1"/>
    <col min="8" max="8" width="3.7109375" style="3" customWidth="1"/>
    <col min="9" max="9" width="2.140625" style="3" customWidth="1"/>
    <col min="10" max="10" width="10.7109375" style="3"/>
    <col min="11" max="11" width="10.7109375" style="4"/>
    <col min="12" max="16384" width="10.7109375" style="3"/>
  </cols>
  <sheetData>
    <row r="1" spans="1:11" s="116" customFormat="1" ht="46.15" customHeight="1" x14ac:dyDescent="0.25">
      <c r="A1" s="155"/>
      <c r="B1" s="155"/>
      <c r="C1" s="156" t="s">
        <v>182</v>
      </c>
      <c r="D1" s="155"/>
      <c r="E1" s="156"/>
      <c r="F1" s="157"/>
      <c r="G1" s="157"/>
      <c r="H1" s="157"/>
      <c r="I1" s="157"/>
      <c r="K1" s="153"/>
    </row>
    <row r="2" spans="1:11" s="116" customFormat="1" ht="29.25" customHeight="1" thickBot="1" x14ac:dyDescent="0.3">
      <c r="A2" s="155"/>
      <c r="B2" s="155"/>
      <c r="C2" s="158" t="s">
        <v>242</v>
      </c>
      <c r="D2" s="155"/>
      <c r="E2" s="159" t="s">
        <v>0</v>
      </c>
      <c r="F2" s="157"/>
      <c r="G2" s="157"/>
      <c r="H2" s="160" t="s">
        <v>1</v>
      </c>
      <c r="I2" s="157" t="s">
        <v>2</v>
      </c>
      <c r="K2" s="153"/>
    </row>
    <row r="3" spans="1:11" s="116" customFormat="1" ht="26.1" customHeight="1" thickBot="1" x14ac:dyDescent="0.3">
      <c r="A3" s="161" t="s">
        <v>3</v>
      </c>
      <c r="B3" s="162" t="s">
        <v>4</v>
      </c>
      <c r="C3" s="162" t="s">
        <v>166</v>
      </c>
      <c r="D3" s="163" t="s">
        <v>5</v>
      </c>
      <c r="E3" s="164" t="s">
        <v>179</v>
      </c>
      <c r="F3" s="158" t="s">
        <v>6</v>
      </c>
      <c r="G3" s="157"/>
      <c r="H3" s="165" t="s">
        <v>7</v>
      </c>
      <c r="I3" s="157" t="s">
        <v>8</v>
      </c>
      <c r="K3" s="153"/>
    </row>
    <row r="4" spans="1:11" s="116" customFormat="1" ht="40.15" customHeight="1" x14ac:dyDescent="0.25">
      <c r="A4" s="166"/>
      <c r="B4" s="261" t="s">
        <v>167</v>
      </c>
      <c r="C4" s="167" t="s">
        <v>209</v>
      </c>
      <c r="D4" s="168"/>
      <c r="E4" s="169" t="s">
        <v>180</v>
      </c>
      <c r="F4" s="160" t="s">
        <v>1</v>
      </c>
      <c r="G4" s="157"/>
      <c r="H4" s="170" t="s">
        <v>9</v>
      </c>
      <c r="I4" s="157" t="s">
        <v>10</v>
      </c>
      <c r="K4" s="153"/>
    </row>
    <row r="5" spans="1:11" s="116" customFormat="1" ht="69.75" customHeight="1" x14ac:dyDescent="0.25">
      <c r="A5" s="166"/>
      <c r="B5" s="262"/>
      <c r="C5" s="167" t="s">
        <v>183</v>
      </c>
      <c r="D5" s="171"/>
      <c r="E5" s="169" t="s">
        <v>11</v>
      </c>
      <c r="F5" s="172" t="s">
        <v>1</v>
      </c>
      <c r="G5" s="157"/>
      <c r="H5" s="157"/>
      <c r="I5" s="157"/>
      <c r="K5" s="153"/>
    </row>
    <row r="6" spans="1:11" s="116" customFormat="1" ht="113.1" customHeight="1" x14ac:dyDescent="0.25">
      <c r="A6" s="166"/>
      <c r="B6" s="262"/>
      <c r="C6" s="167" t="s">
        <v>196</v>
      </c>
      <c r="D6" s="165" t="s">
        <v>7</v>
      </c>
      <c r="E6" s="169" t="s">
        <v>12</v>
      </c>
      <c r="F6" s="172" t="s">
        <v>1</v>
      </c>
      <c r="G6" s="157"/>
      <c r="H6" s="157"/>
      <c r="I6" s="157"/>
      <c r="K6" s="153"/>
    </row>
    <row r="7" spans="1:11" s="116" customFormat="1" ht="38.1" customHeight="1" x14ac:dyDescent="0.25">
      <c r="A7" s="166"/>
      <c r="B7" s="262"/>
      <c r="C7" s="167" t="s">
        <v>197</v>
      </c>
      <c r="D7" s="171"/>
      <c r="E7" s="169" t="s">
        <v>13</v>
      </c>
      <c r="F7" s="172" t="s">
        <v>1</v>
      </c>
      <c r="G7" s="157"/>
      <c r="H7" s="157"/>
      <c r="I7" s="157"/>
      <c r="K7" s="153"/>
    </row>
    <row r="8" spans="1:11" s="116" customFormat="1" ht="26.1" customHeight="1" x14ac:dyDescent="0.25">
      <c r="A8" s="166"/>
      <c r="B8" s="262"/>
      <c r="C8" s="167" t="s">
        <v>184</v>
      </c>
      <c r="D8" s="171"/>
      <c r="E8" s="169"/>
      <c r="F8" s="172" t="s">
        <v>1</v>
      </c>
      <c r="G8" s="157"/>
      <c r="H8" s="157"/>
      <c r="I8" s="157"/>
      <c r="K8" s="153"/>
    </row>
    <row r="9" spans="1:11" s="116" customFormat="1" ht="32.1" customHeight="1" x14ac:dyDescent="0.25">
      <c r="A9" s="166"/>
      <c r="B9" s="262"/>
      <c r="C9" s="167" t="s">
        <v>203</v>
      </c>
      <c r="D9" s="171"/>
      <c r="E9" s="169" t="s">
        <v>14</v>
      </c>
      <c r="F9" s="172" t="s">
        <v>1</v>
      </c>
      <c r="G9" s="157"/>
      <c r="H9" s="157"/>
      <c r="I9" s="157"/>
      <c r="K9" s="153"/>
    </row>
    <row r="10" spans="1:11" s="116" customFormat="1" ht="36.75" customHeight="1" x14ac:dyDescent="0.25">
      <c r="A10" s="166"/>
      <c r="B10" s="262"/>
      <c r="C10" s="167" t="s">
        <v>198</v>
      </c>
      <c r="D10" s="173" t="s">
        <v>7</v>
      </c>
      <c r="E10" s="169" t="s">
        <v>15</v>
      </c>
      <c r="F10" s="170" t="s">
        <v>9</v>
      </c>
      <c r="G10" s="157"/>
      <c r="H10" s="157"/>
      <c r="I10" s="157"/>
      <c r="K10" s="153"/>
    </row>
    <row r="11" spans="1:11" s="116" customFormat="1" ht="26.1" customHeight="1" x14ac:dyDescent="0.25">
      <c r="A11" s="166"/>
      <c r="B11" s="262"/>
      <c r="C11" s="167" t="s">
        <v>168</v>
      </c>
      <c r="D11" s="173" t="s">
        <v>7</v>
      </c>
      <c r="E11" s="169" t="s">
        <v>16</v>
      </c>
      <c r="F11" s="170" t="s">
        <v>9</v>
      </c>
      <c r="G11" s="157"/>
      <c r="H11" s="157"/>
      <c r="I11" s="157"/>
      <c r="K11" s="153"/>
    </row>
    <row r="12" spans="1:11" s="116" customFormat="1" ht="36" customHeight="1" x14ac:dyDescent="0.25">
      <c r="A12" s="166"/>
      <c r="B12" s="262"/>
      <c r="C12" s="167" t="s">
        <v>185</v>
      </c>
      <c r="D12" s="173" t="s">
        <v>7</v>
      </c>
      <c r="E12" s="169" t="s">
        <v>17</v>
      </c>
      <c r="F12" s="170" t="s">
        <v>9</v>
      </c>
      <c r="G12" s="157"/>
      <c r="H12" s="157"/>
      <c r="I12" s="157"/>
      <c r="K12" s="153"/>
    </row>
    <row r="13" spans="1:11" s="116" customFormat="1" ht="42.75" customHeight="1" x14ac:dyDescent="0.25">
      <c r="A13" s="166"/>
      <c r="B13" s="262"/>
      <c r="C13" s="174" t="s">
        <v>169</v>
      </c>
      <c r="D13" s="173" t="s">
        <v>7</v>
      </c>
      <c r="E13" s="169" t="s">
        <v>18</v>
      </c>
      <c r="F13" s="170" t="s">
        <v>9</v>
      </c>
      <c r="G13" s="157"/>
      <c r="H13" s="157"/>
      <c r="I13" s="157"/>
      <c r="K13" s="153"/>
    </row>
    <row r="14" spans="1:11" s="116" customFormat="1" ht="47.25" customHeight="1" x14ac:dyDescent="0.25">
      <c r="A14" s="166"/>
      <c r="B14" s="262"/>
      <c r="C14" s="174" t="s">
        <v>170</v>
      </c>
      <c r="D14" s="173" t="s">
        <v>7</v>
      </c>
      <c r="E14" s="169" t="s">
        <v>19</v>
      </c>
      <c r="F14" s="165" t="s">
        <v>7</v>
      </c>
      <c r="G14" s="170" t="s">
        <v>9</v>
      </c>
      <c r="H14" s="157"/>
      <c r="I14" s="157"/>
      <c r="K14" s="153"/>
    </row>
    <row r="15" spans="1:11" s="116" customFormat="1" ht="29.1" customHeight="1" x14ac:dyDescent="0.25">
      <c r="A15" s="166"/>
      <c r="B15" s="262"/>
      <c r="C15" s="174" t="s">
        <v>171</v>
      </c>
      <c r="D15" s="175" t="s">
        <v>9</v>
      </c>
      <c r="E15" s="169" t="s">
        <v>20</v>
      </c>
      <c r="F15" s="160" t="s">
        <v>1</v>
      </c>
      <c r="G15" s="157"/>
      <c r="H15" s="157"/>
      <c r="I15" s="157"/>
      <c r="K15" s="153"/>
    </row>
    <row r="16" spans="1:11" s="116" customFormat="1" ht="39" customHeight="1" x14ac:dyDescent="0.25">
      <c r="A16" s="166"/>
      <c r="B16" s="262"/>
      <c r="C16" s="167" t="s">
        <v>186</v>
      </c>
      <c r="D16" s="171"/>
      <c r="E16" s="169" t="s">
        <v>21</v>
      </c>
      <c r="F16" s="160" t="s">
        <v>1</v>
      </c>
      <c r="G16" s="157"/>
      <c r="H16" s="157"/>
      <c r="I16" s="157"/>
      <c r="K16" s="153"/>
    </row>
    <row r="17" spans="1:11" s="116" customFormat="1" ht="13.5" thickBot="1" x14ac:dyDescent="0.3">
      <c r="A17" s="166"/>
      <c r="B17" s="263"/>
      <c r="C17" s="174" t="s">
        <v>172</v>
      </c>
      <c r="D17" s="173" t="s">
        <v>7</v>
      </c>
      <c r="E17" s="176"/>
      <c r="F17" s="160"/>
      <c r="G17" s="157"/>
      <c r="H17" s="157"/>
      <c r="I17" s="157"/>
      <c r="K17" s="153"/>
    </row>
    <row r="18" spans="1:11" s="116" customFormat="1" ht="12.75" x14ac:dyDescent="0.25">
      <c r="A18" s="177">
        <v>1</v>
      </c>
      <c r="B18" s="260" t="s">
        <v>22</v>
      </c>
      <c r="C18" s="178" t="s">
        <v>173</v>
      </c>
      <c r="D18" s="179"/>
      <c r="E18" s="180"/>
      <c r="F18" s="157"/>
      <c r="G18" s="157"/>
      <c r="H18" s="157"/>
      <c r="I18" s="157"/>
      <c r="K18" s="153"/>
    </row>
    <row r="19" spans="1:11" s="116" customFormat="1" ht="45.75" customHeight="1" x14ac:dyDescent="0.25">
      <c r="A19" s="181">
        <v>2</v>
      </c>
      <c r="B19" s="259"/>
      <c r="C19" s="182" t="s">
        <v>214</v>
      </c>
      <c r="D19" s="183"/>
      <c r="E19" s="184" t="s">
        <v>192</v>
      </c>
      <c r="F19" s="157"/>
      <c r="G19" s="157"/>
      <c r="H19" s="157"/>
      <c r="I19" s="157"/>
      <c r="K19" s="153"/>
    </row>
    <row r="20" spans="1:11" s="116" customFormat="1" ht="22.5" x14ac:dyDescent="0.25">
      <c r="A20" s="181">
        <v>3</v>
      </c>
      <c r="B20" s="259"/>
      <c r="C20" s="182" t="s">
        <v>24</v>
      </c>
      <c r="D20" s="183"/>
      <c r="E20" s="184" t="s">
        <v>24</v>
      </c>
      <c r="F20" s="157"/>
      <c r="G20" s="157"/>
      <c r="H20" s="157"/>
      <c r="I20" s="157"/>
      <c r="K20" s="153"/>
    </row>
    <row r="21" spans="1:11" s="116" customFormat="1" ht="26.25" customHeight="1" x14ac:dyDescent="0.25">
      <c r="A21" s="181">
        <v>5</v>
      </c>
      <c r="B21" s="259"/>
      <c r="C21" s="185" t="s">
        <v>231</v>
      </c>
      <c r="D21" s="183"/>
      <c r="E21" s="184"/>
      <c r="F21" s="157"/>
      <c r="G21" s="157"/>
      <c r="H21" s="157"/>
      <c r="I21" s="157"/>
      <c r="K21" s="153"/>
    </row>
    <row r="22" spans="1:11" s="116" customFormat="1" ht="12.75" x14ac:dyDescent="0.25">
      <c r="A22" s="186">
        <v>9</v>
      </c>
      <c r="B22" s="257" t="s">
        <v>27</v>
      </c>
      <c r="C22" s="185" t="s">
        <v>174</v>
      </c>
      <c r="D22" s="183"/>
      <c r="E22" s="176"/>
      <c r="F22" s="157"/>
      <c r="G22" s="157"/>
      <c r="H22" s="157"/>
      <c r="I22" s="157"/>
      <c r="K22" s="153"/>
    </row>
    <row r="23" spans="1:11" s="116" customFormat="1" ht="12.75" x14ac:dyDescent="0.25">
      <c r="A23" s="188">
        <v>10</v>
      </c>
      <c r="B23" s="257"/>
      <c r="C23" s="187" t="s">
        <v>173</v>
      </c>
      <c r="D23" s="183"/>
      <c r="E23" s="176"/>
      <c r="F23" s="157"/>
      <c r="G23" s="157"/>
      <c r="H23" s="157"/>
      <c r="I23" s="157"/>
      <c r="K23" s="153"/>
    </row>
    <row r="24" spans="1:11" s="116" customFormat="1" ht="32.25" customHeight="1" thickBot="1" x14ac:dyDescent="0.3">
      <c r="A24" s="188">
        <v>12</v>
      </c>
      <c r="B24" s="257"/>
      <c r="C24" s="189" t="s">
        <v>215</v>
      </c>
      <c r="D24" s="183"/>
      <c r="E24" s="176"/>
      <c r="F24" s="157"/>
      <c r="G24" s="157"/>
      <c r="H24" s="157"/>
      <c r="I24" s="157"/>
      <c r="K24" s="153"/>
    </row>
    <row r="25" spans="1:11" s="116" customFormat="1" ht="13.5" thickBot="1" x14ac:dyDescent="0.3">
      <c r="A25" s="191">
        <v>16</v>
      </c>
      <c r="B25" s="264" t="s">
        <v>28</v>
      </c>
      <c r="C25" s="190" t="s">
        <v>175</v>
      </c>
      <c r="D25" s="183"/>
      <c r="E25" s="180"/>
      <c r="F25" s="157"/>
      <c r="G25" s="157"/>
      <c r="H25" s="157"/>
      <c r="I25" s="157"/>
      <c r="K25" s="153"/>
    </row>
    <row r="26" spans="1:11" s="116" customFormat="1" ht="22.5" x14ac:dyDescent="0.25">
      <c r="A26" s="191">
        <v>17</v>
      </c>
      <c r="B26" s="265"/>
      <c r="C26" s="178" t="s">
        <v>173</v>
      </c>
      <c r="D26" s="183"/>
      <c r="E26" s="184" t="s">
        <v>187</v>
      </c>
      <c r="F26" s="157"/>
      <c r="G26" s="157"/>
      <c r="H26" s="157"/>
      <c r="I26" s="157"/>
      <c r="K26" s="153"/>
    </row>
    <row r="27" spans="1:11" s="116" customFormat="1" ht="45" x14ac:dyDescent="0.25">
      <c r="A27" s="191">
        <v>18</v>
      </c>
      <c r="B27" s="265"/>
      <c r="C27" s="182" t="s">
        <v>216</v>
      </c>
      <c r="D27" s="183"/>
      <c r="E27" s="184" t="s">
        <v>29</v>
      </c>
      <c r="F27" s="157"/>
      <c r="G27" s="157"/>
      <c r="H27" s="157"/>
      <c r="I27" s="157"/>
      <c r="K27" s="153"/>
    </row>
    <row r="28" spans="1:11" s="116" customFormat="1" ht="22.5" x14ac:dyDescent="0.25">
      <c r="A28" s="191">
        <v>19</v>
      </c>
      <c r="B28" s="265"/>
      <c r="C28" s="225" t="s">
        <v>224</v>
      </c>
      <c r="D28" s="183"/>
      <c r="E28" s="184"/>
      <c r="F28" s="157"/>
      <c r="G28" s="157"/>
      <c r="H28" s="157"/>
      <c r="I28" s="157"/>
      <c r="K28" s="153"/>
    </row>
    <row r="29" spans="1:11" s="116" customFormat="1" ht="12.75" x14ac:dyDescent="0.25">
      <c r="A29" s="191"/>
      <c r="B29" s="265"/>
      <c r="C29" s="185" t="s">
        <v>30</v>
      </c>
      <c r="D29" s="183"/>
      <c r="E29" s="184"/>
      <c r="F29" s="157"/>
      <c r="G29" s="157"/>
      <c r="H29" s="157"/>
      <c r="I29" s="157"/>
      <c r="K29" s="153"/>
    </row>
    <row r="30" spans="1:11" s="116" customFormat="1" ht="12.75" x14ac:dyDescent="0.25">
      <c r="A30" s="191">
        <v>20</v>
      </c>
      <c r="B30" s="265"/>
      <c r="C30" s="185" t="s">
        <v>29</v>
      </c>
      <c r="D30" s="183"/>
      <c r="E30" s="184" t="s">
        <v>31</v>
      </c>
      <c r="F30" s="157"/>
      <c r="G30" s="157"/>
      <c r="H30" s="157"/>
      <c r="I30" s="157"/>
      <c r="K30" s="153"/>
    </row>
    <row r="31" spans="1:11" s="116" customFormat="1" ht="12.75" x14ac:dyDescent="0.25">
      <c r="A31" s="191">
        <v>21</v>
      </c>
      <c r="B31" s="265"/>
      <c r="C31" s="192" t="s">
        <v>32</v>
      </c>
      <c r="D31" s="183"/>
      <c r="E31" s="184"/>
      <c r="F31" s="157"/>
      <c r="G31" s="157"/>
      <c r="H31" s="157"/>
      <c r="I31" s="157"/>
      <c r="K31" s="153"/>
    </row>
    <row r="32" spans="1:11" s="116" customFormat="1" ht="12.75" x14ac:dyDescent="0.25">
      <c r="A32" s="188">
        <v>26</v>
      </c>
      <c r="B32" s="257" t="s">
        <v>34</v>
      </c>
      <c r="C32" s="193" t="s">
        <v>33</v>
      </c>
      <c r="D32" s="183"/>
      <c r="E32" s="176"/>
      <c r="F32" s="157"/>
      <c r="G32" s="157"/>
      <c r="H32" s="157"/>
      <c r="I32" s="157"/>
      <c r="K32" s="153"/>
    </row>
    <row r="33" spans="1:11" s="116" customFormat="1" ht="12.75" x14ac:dyDescent="0.25">
      <c r="A33" s="188">
        <v>27</v>
      </c>
      <c r="B33" s="257"/>
      <c r="C33" s="194" t="s">
        <v>173</v>
      </c>
      <c r="D33" s="183"/>
      <c r="E33" s="176"/>
      <c r="F33" s="157"/>
      <c r="G33" s="157"/>
      <c r="H33" s="157"/>
      <c r="I33" s="157"/>
      <c r="K33" s="153"/>
    </row>
    <row r="34" spans="1:11" s="116" customFormat="1" ht="45" x14ac:dyDescent="0.25">
      <c r="A34" s="188">
        <v>28</v>
      </c>
      <c r="B34" s="257"/>
      <c r="C34" s="189" t="s">
        <v>217</v>
      </c>
      <c r="D34" s="183"/>
      <c r="E34" s="176"/>
      <c r="F34" s="157"/>
      <c r="G34" s="157"/>
      <c r="H34" s="157"/>
      <c r="I34" s="157"/>
      <c r="K34" s="153"/>
    </row>
    <row r="35" spans="1:11" s="116" customFormat="1" ht="24" customHeight="1" thickBot="1" x14ac:dyDescent="0.3">
      <c r="A35" s="188">
        <v>29</v>
      </c>
      <c r="B35" s="257"/>
      <c r="C35" s="225" t="s">
        <v>233</v>
      </c>
      <c r="D35" s="183"/>
      <c r="E35" s="176" t="s">
        <v>25</v>
      </c>
      <c r="F35" s="157"/>
      <c r="G35" s="157"/>
      <c r="H35" s="157"/>
      <c r="I35" s="157"/>
      <c r="K35" s="153"/>
    </row>
    <row r="36" spans="1:11" s="116" customFormat="1" ht="13.5" thickBot="1" x14ac:dyDescent="0.3">
      <c r="A36" s="191">
        <v>32</v>
      </c>
      <c r="B36" s="260" t="s">
        <v>35</v>
      </c>
      <c r="C36" s="189" t="s">
        <v>26</v>
      </c>
      <c r="D36" s="183"/>
      <c r="E36" s="180"/>
      <c r="F36" s="157"/>
      <c r="G36" s="157"/>
      <c r="H36" s="157"/>
      <c r="I36" s="157"/>
      <c r="K36" s="153"/>
    </row>
    <row r="37" spans="1:11" s="116" customFormat="1" ht="12.75" x14ac:dyDescent="0.25">
      <c r="A37" s="191">
        <v>33</v>
      </c>
      <c r="B37" s="259"/>
      <c r="C37" s="178" t="s">
        <v>173</v>
      </c>
      <c r="D37" s="183"/>
      <c r="E37" s="195" t="s">
        <v>40</v>
      </c>
      <c r="F37" s="157"/>
      <c r="G37" s="157"/>
      <c r="H37" s="157"/>
      <c r="I37" s="157"/>
      <c r="K37" s="153"/>
    </row>
    <row r="38" spans="1:11" s="116" customFormat="1" ht="45" x14ac:dyDescent="0.25">
      <c r="A38" s="191">
        <v>35</v>
      </c>
      <c r="B38" s="259"/>
      <c r="C38" s="182" t="s">
        <v>218</v>
      </c>
      <c r="D38" s="183"/>
      <c r="E38" s="184"/>
      <c r="F38" s="157"/>
      <c r="G38" s="157"/>
      <c r="H38" s="157"/>
      <c r="I38" s="157"/>
      <c r="K38" s="153"/>
    </row>
    <row r="39" spans="1:11" s="116" customFormat="1" ht="12.75" x14ac:dyDescent="0.25">
      <c r="A39" s="191">
        <v>36</v>
      </c>
      <c r="B39" s="259"/>
      <c r="C39" s="185" t="s">
        <v>194</v>
      </c>
      <c r="D39" s="183"/>
      <c r="E39" s="184"/>
      <c r="F39" s="157"/>
      <c r="G39" s="157"/>
      <c r="H39" s="157"/>
      <c r="I39" s="157"/>
      <c r="K39" s="153"/>
    </row>
    <row r="40" spans="1:11" s="116" customFormat="1" ht="22.5" x14ac:dyDescent="0.25">
      <c r="A40" s="191">
        <v>37</v>
      </c>
      <c r="B40" s="259"/>
      <c r="C40" s="225" t="s">
        <v>234</v>
      </c>
      <c r="D40" s="183"/>
      <c r="E40" s="184"/>
      <c r="F40" s="157"/>
      <c r="G40" s="157"/>
      <c r="H40" s="157"/>
      <c r="I40" s="157"/>
      <c r="K40" s="153"/>
    </row>
    <row r="41" spans="1:11" s="116" customFormat="1" ht="12.75" x14ac:dyDescent="0.25">
      <c r="A41" s="191">
        <v>38</v>
      </c>
      <c r="B41" s="259"/>
      <c r="C41" s="182"/>
      <c r="D41" s="183"/>
      <c r="E41" s="184"/>
      <c r="F41" s="157"/>
      <c r="G41" s="157"/>
      <c r="H41" s="157"/>
      <c r="I41" s="157"/>
      <c r="K41" s="153"/>
    </row>
    <row r="42" spans="1:11" s="116" customFormat="1" ht="13.5" thickBot="1" x14ac:dyDescent="0.3">
      <c r="A42" s="191">
        <v>39</v>
      </c>
      <c r="B42" s="259"/>
      <c r="C42" s="182" t="s">
        <v>176</v>
      </c>
      <c r="D42" s="183"/>
      <c r="E42" s="184" t="s">
        <v>25</v>
      </c>
      <c r="F42" s="157"/>
      <c r="G42" s="157"/>
      <c r="H42" s="157"/>
      <c r="I42" s="157"/>
      <c r="K42" s="153"/>
    </row>
    <row r="43" spans="1:11" s="116" customFormat="1" ht="13.5" thickBot="1" x14ac:dyDescent="0.3">
      <c r="A43" s="188">
        <v>43</v>
      </c>
      <c r="B43" s="258" t="s">
        <v>39</v>
      </c>
      <c r="C43" s="196" t="s">
        <v>177</v>
      </c>
      <c r="D43" s="179"/>
      <c r="E43" s="198"/>
      <c r="F43" s="157"/>
      <c r="G43" s="157"/>
      <c r="H43" s="157"/>
      <c r="I43" s="157"/>
      <c r="K43" s="153"/>
    </row>
    <row r="44" spans="1:11" s="116" customFormat="1" ht="12.75" x14ac:dyDescent="0.25">
      <c r="A44" s="188">
        <v>44</v>
      </c>
      <c r="B44" s="257"/>
      <c r="C44" s="197" t="s">
        <v>173</v>
      </c>
      <c r="D44" s="183"/>
      <c r="E44" s="195"/>
      <c r="F44" s="157"/>
      <c r="G44" s="157"/>
      <c r="H44" s="157"/>
      <c r="I44" s="157"/>
      <c r="K44" s="153"/>
    </row>
    <row r="45" spans="1:11" s="116" customFormat="1" ht="45" x14ac:dyDescent="0.25">
      <c r="A45" s="188">
        <v>46</v>
      </c>
      <c r="B45" s="257"/>
      <c r="C45" s="189" t="s">
        <v>219</v>
      </c>
      <c r="D45" s="183"/>
      <c r="E45" s="200"/>
      <c r="F45" s="157"/>
      <c r="G45" s="157"/>
      <c r="H45" s="157"/>
      <c r="I45" s="157"/>
      <c r="K45" s="153"/>
    </row>
    <row r="46" spans="1:11" s="116" customFormat="1" ht="12.75" x14ac:dyDescent="0.25">
      <c r="A46" s="188">
        <v>47</v>
      </c>
      <c r="B46" s="257"/>
      <c r="C46" s="199" t="s">
        <v>178</v>
      </c>
      <c r="D46" s="183"/>
      <c r="E46" s="201" t="s">
        <v>41</v>
      </c>
      <c r="F46" s="157"/>
      <c r="G46" s="157"/>
      <c r="H46" s="157"/>
      <c r="I46" s="157"/>
      <c r="K46" s="153"/>
    </row>
    <row r="47" spans="1:11" s="116" customFormat="1" ht="12.75" x14ac:dyDescent="0.25">
      <c r="A47" s="188">
        <v>48</v>
      </c>
      <c r="B47" s="257"/>
      <c r="C47" s="199" t="s">
        <v>199</v>
      </c>
      <c r="D47" s="183"/>
      <c r="E47" s="203"/>
      <c r="F47" s="157"/>
      <c r="G47" s="157"/>
      <c r="H47" s="157"/>
      <c r="I47" s="157"/>
      <c r="K47" s="153"/>
    </row>
    <row r="48" spans="1:11" s="116" customFormat="1" ht="13.5" thickBot="1" x14ac:dyDescent="0.3">
      <c r="A48" s="191">
        <v>53</v>
      </c>
      <c r="B48" s="259" t="s">
        <v>42</v>
      </c>
      <c r="C48" s="202" t="s">
        <v>188</v>
      </c>
      <c r="D48" s="183"/>
      <c r="E48" s="184"/>
      <c r="F48" s="157"/>
      <c r="G48" s="157"/>
      <c r="H48" s="157"/>
      <c r="I48" s="157"/>
      <c r="K48" s="153"/>
    </row>
    <row r="49" spans="1:11" s="116" customFormat="1" ht="12.75" x14ac:dyDescent="0.25">
      <c r="A49" s="191">
        <v>54</v>
      </c>
      <c r="B49" s="259"/>
      <c r="C49" s="204" t="s">
        <v>173</v>
      </c>
      <c r="D49" s="183"/>
      <c r="E49" s="184"/>
      <c r="F49" s="157"/>
      <c r="G49" s="157"/>
      <c r="H49" s="157"/>
      <c r="I49" s="157"/>
      <c r="K49" s="153"/>
    </row>
    <row r="50" spans="1:11" s="116" customFormat="1" ht="45.75" thickBot="1" x14ac:dyDescent="0.3">
      <c r="A50" s="191">
        <v>55</v>
      </c>
      <c r="B50" s="259"/>
      <c r="C50" s="182" t="s">
        <v>220</v>
      </c>
      <c r="D50" s="183"/>
      <c r="E50" s="184" t="s">
        <v>43</v>
      </c>
      <c r="F50" s="157"/>
      <c r="G50" s="157"/>
      <c r="H50" s="157"/>
      <c r="I50" s="157"/>
      <c r="K50" s="153"/>
    </row>
    <row r="51" spans="1:11" s="116" customFormat="1" ht="13.5" thickBot="1" x14ac:dyDescent="0.3">
      <c r="A51" s="188">
        <v>60</v>
      </c>
      <c r="B51" s="258" t="s">
        <v>44</v>
      </c>
      <c r="C51" s="182"/>
      <c r="D51" s="179"/>
      <c r="E51" s="198"/>
      <c r="F51" s="157"/>
      <c r="G51" s="157"/>
      <c r="H51" s="157"/>
      <c r="I51" s="157"/>
      <c r="K51" s="153"/>
    </row>
    <row r="52" spans="1:11" s="116" customFormat="1" ht="12.75" x14ac:dyDescent="0.25">
      <c r="A52" s="188">
        <v>61</v>
      </c>
      <c r="B52" s="257"/>
      <c r="C52" s="205" t="s">
        <v>23</v>
      </c>
      <c r="D52" s="183"/>
      <c r="E52" s="176"/>
      <c r="F52" s="157"/>
      <c r="G52" s="157"/>
      <c r="H52" s="157"/>
      <c r="I52" s="157"/>
      <c r="K52" s="153"/>
    </row>
    <row r="53" spans="1:11" s="116" customFormat="1" ht="45.75" thickBot="1" x14ac:dyDescent="0.3">
      <c r="A53" s="188">
        <v>62</v>
      </c>
      <c r="B53" s="257"/>
      <c r="C53" s="189" t="s">
        <v>221</v>
      </c>
      <c r="D53" s="183"/>
      <c r="E53" s="176"/>
      <c r="F53" s="157"/>
      <c r="G53" s="157"/>
      <c r="H53" s="157"/>
      <c r="I53" s="157"/>
      <c r="K53" s="153"/>
    </row>
    <row r="54" spans="1:11" s="116" customFormat="1" ht="13.5" thickBot="1" x14ac:dyDescent="0.3">
      <c r="A54" s="191">
        <v>66</v>
      </c>
      <c r="B54" s="260" t="s">
        <v>45</v>
      </c>
      <c r="C54" s="235"/>
      <c r="D54" s="179"/>
      <c r="E54" s="180"/>
      <c r="F54" s="157"/>
      <c r="G54" s="157"/>
      <c r="H54" s="157"/>
      <c r="I54" s="157"/>
      <c r="K54" s="153"/>
    </row>
    <row r="55" spans="1:11" s="116" customFormat="1" ht="12.75" x14ac:dyDescent="0.25">
      <c r="A55" s="191">
        <v>67</v>
      </c>
      <c r="B55" s="259"/>
      <c r="C55" s="206" t="s">
        <v>23</v>
      </c>
      <c r="D55" s="183"/>
      <c r="E55" s="184"/>
      <c r="F55" s="157"/>
      <c r="G55" s="157"/>
      <c r="H55" s="157"/>
      <c r="I55" s="157"/>
      <c r="K55" s="153"/>
    </row>
    <row r="56" spans="1:11" s="116" customFormat="1" ht="45" x14ac:dyDescent="0.25">
      <c r="A56" s="191">
        <v>68</v>
      </c>
      <c r="B56" s="259"/>
      <c r="C56" s="207" t="s">
        <v>222</v>
      </c>
      <c r="D56" s="183"/>
      <c r="E56" s="184" t="s">
        <v>181</v>
      </c>
      <c r="F56" s="157"/>
      <c r="G56" s="157"/>
      <c r="H56" s="157"/>
      <c r="I56" s="157"/>
      <c r="K56" s="153"/>
    </row>
    <row r="57" spans="1:11" s="116" customFormat="1" ht="22.5" x14ac:dyDescent="0.25">
      <c r="A57" s="181">
        <v>8</v>
      </c>
      <c r="B57" s="259"/>
      <c r="C57" s="185" t="s">
        <v>189</v>
      </c>
      <c r="D57" s="183"/>
      <c r="E57" s="184"/>
      <c r="F57" s="157"/>
      <c r="G57" s="157"/>
      <c r="H57" s="157"/>
      <c r="I57" s="157"/>
      <c r="K57" s="153"/>
    </row>
    <row r="58" spans="1:11" s="116" customFormat="1" ht="12.75" x14ac:dyDescent="0.25">
      <c r="A58" s="181"/>
      <c r="B58" s="259"/>
      <c r="C58" s="208" t="s">
        <v>46</v>
      </c>
      <c r="D58" s="183"/>
      <c r="E58" s="184"/>
      <c r="F58" s="157"/>
      <c r="G58" s="157"/>
      <c r="H58" s="157"/>
      <c r="I58" s="157"/>
      <c r="K58" s="153"/>
    </row>
    <row r="59" spans="1:11" s="116" customFormat="1" ht="12.75" x14ac:dyDescent="0.25">
      <c r="A59" s="181"/>
      <c r="B59" s="259"/>
      <c r="C59" s="208" t="s">
        <v>47</v>
      </c>
      <c r="D59" s="183"/>
      <c r="E59" s="184"/>
      <c r="F59" s="157"/>
      <c r="G59" s="157"/>
      <c r="H59" s="157"/>
      <c r="I59" s="157"/>
      <c r="K59" s="153"/>
    </row>
    <row r="60" spans="1:11" s="116" customFormat="1" ht="12.75" x14ac:dyDescent="0.25">
      <c r="A60" s="181"/>
      <c r="B60" s="259"/>
      <c r="C60" s="157" t="s">
        <v>200</v>
      </c>
      <c r="D60" s="183"/>
      <c r="E60" s="184" t="s">
        <v>48</v>
      </c>
      <c r="F60" s="157"/>
      <c r="G60" s="157"/>
      <c r="H60" s="157"/>
      <c r="I60" s="157"/>
      <c r="K60" s="153"/>
    </row>
    <row r="61" spans="1:11" s="116" customFormat="1" ht="12.75" x14ac:dyDescent="0.25">
      <c r="A61" s="188">
        <v>74</v>
      </c>
      <c r="B61" s="257" t="s">
        <v>49</v>
      </c>
      <c r="C61" s="234" t="s">
        <v>190</v>
      </c>
      <c r="D61" s="183"/>
      <c r="E61" s="176"/>
      <c r="F61" s="157"/>
      <c r="G61" s="157"/>
      <c r="H61" s="157"/>
      <c r="I61" s="157"/>
      <c r="K61" s="153"/>
    </row>
    <row r="62" spans="1:11" s="116" customFormat="1" ht="12.75" x14ac:dyDescent="0.25">
      <c r="A62" s="188">
        <v>75</v>
      </c>
      <c r="B62" s="257"/>
      <c r="C62" s="209" t="s">
        <v>23</v>
      </c>
      <c r="D62" s="183"/>
      <c r="E62" s="176"/>
      <c r="F62" s="157"/>
      <c r="G62" s="157"/>
      <c r="H62" s="157"/>
      <c r="I62" s="157"/>
      <c r="K62" s="153"/>
    </row>
    <row r="63" spans="1:11" s="116" customFormat="1" ht="45" x14ac:dyDescent="0.25">
      <c r="A63" s="188">
        <v>76</v>
      </c>
      <c r="B63" s="257"/>
      <c r="C63" s="189" t="s">
        <v>223</v>
      </c>
      <c r="D63" s="183"/>
      <c r="E63" s="176" t="s">
        <v>50</v>
      </c>
      <c r="F63" s="157"/>
      <c r="G63" s="157"/>
      <c r="H63" s="157"/>
      <c r="I63" s="157"/>
      <c r="K63" s="153"/>
    </row>
    <row r="64" spans="1:11" s="116" customFormat="1" ht="22.5" x14ac:dyDescent="0.25">
      <c r="A64" s="188">
        <v>77</v>
      </c>
      <c r="B64" s="257"/>
      <c r="C64" s="189" t="s">
        <v>212</v>
      </c>
      <c r="D64" s="183"/>
      <c r="E64" s="176"/>
      <c r="F64" s="157"/>
      <c r="G64" s="157"/>
      <c r="H64" s="157"/>
      <c r="I64" s="157"/>
      <c r="K64" s="153"/>
    </row>
    <row r="65" spans="1:11" s="116" customFormat="1" ht="22.5" customHeight="1" thickBot="1" x14ac:dyDescent="0.3">
      <c r="A65" s="188">
        <v>78</v>
      </c>
      <c r="B65" s="257"/>
      <c r="C65" s="189" t="s">
        <v>37</v>
      </c>
      <c r="D65" s="183"/>
      <c r="E65" s="176"/>
      <c r="F65" s="157"/>
      <c r="G65" s="157"/>
      <c r="H65" s="157"/>
      <c r="I65" s="157"/>
      <c r="K65" s="153"/>
    </row>
    <row r="66" spans="1:11" s="116" customFormat="1" ht="13.5" thickBot="1" x14ac:dyDescent="0.3">
      <c r="A66" s="177">
        <v>84</v>
      </c>
      <c r="B66" s="260" t="s">
        <v>195</v>
      </c>
      <c r="C66" s="210" t="s">
        <v>38</v>
      </c>
      <c r="D66" s="179"/>
      <c r="E66" s="180"/>
      <c r="F66" s="157"/>
      <c r="G66" s="157"/>
      <c r="H66" s="157"/>
      <c r="I66" s="157"/>
      <c r="K66" s="153"/>
    </row>
    <row r="67" spans="1:11" s="116" customFormat="1" ht="12.75" x14ac:dyDescent="0.25">
      <c r="A67" s="181">
        <v>85</v>
      </c>
      <c r="B67" s="259"/>
      <c r="C67" s="211" t="s">
        <v>23</v>
      </c>
      <c r="D67" s="183"/>
      <c r="E67" s="184"/>
      <c r="F67" s="157"/>
      <c r="G67" s="157"/>
      <c r="H67" s="157"/>
      <c r="I67" s="157"/>
      <c r="K67" s="153"/>
    </row>
    <row r="68" spans="1:11" s="116" customFormat="1" ht="45" x14ac:dyDescent="0.25">
      <c r="A68" s="181">
        <v>86</v>
      </c>
      <c r="B68" s="259"/>
      <c r="C68" s="182" t="s">
        <v>221</v>
      </c>
      <c r="D68" s="183"/>
      <c r="E68" s="184" t="s">
        <v>191</v>
      </c>
      <c r="F68" s="157"/>
      <c r="G68" s="157"/>
      <c r="H68" s="157"/>
      <c r="I68" s="157"/>
      <c r="K68" s="153"/>
    </row>
    <row r="69" spans="1:11" s="116" customFormat="1" ht="22.5" x14ac:dyDescent="0.25">
      <c r="A69" s="181">
        <v>87</v>
      </c>
      <c r="B69" s="259"/>
      <c r="C69" s="225" t="s">
        <v>235</v>
      </c>
      <c r="D69" s="183"/>
      <c r="E69" s="184" t="s">
        <v>52</v>
      </c>
      <c r="F69" s="157"/>
      <c r="G69" s="157"/>
      <c r="H69" s="157"/>
      <c r="I69" s="157"/>
      <c r="K69" s="153"/>
    </row>
    <row r="70" spans="1:11" s="152" customFormat="1" ht="12.75" x14ac:dyDescent="0.25">
      <c r="A70" s="186">
        <v>92</v>
      </c>
      <c r="B70" s="257" t="s">
        <v>53</v>
      </c>
      <c r="C70" s="208" t="s">
        <v>193</v>
      </c>
      <c r="D70" s="212"/>
      <c r="E70" s="213"/>
      <c r="F70" s="214"/>
      <c r="G70" s="214"/>
      <c r="H70" s="214"/>
      <c r="I70" s="214"/>
      <c r="K70" s="154"/>
    </row>
    <row r="71" spans="1:11" s="152" customFormat="1" ht="45" customHeight="1" x14ac:dyDescent="0.25">
      <c r="A71" s="186"/>
      <c r="B71" s="257"/>
      <c r="C71" s="209" t="s">
        <v>23</v>
      </c>
      <c r="D71" s="212"/>
      <c r="E71" s="213"/>
      <c r="F71" s="214"/>
      <c r="G71" s="214"/>
      <c r="H71" s="214"/>
      <c r="I71" s="214"/>
      <c r="K71" s="154"/>
    </row>
    <row r="72" spans="1:11" s="116" customFormat="1" ht="45" x14ac:dyDescent="0.25">
      <c r="A72" s="188">
        <v>93</v>
      </c>
      <c r="B72" s="257"/>
      <c r="C72" s="209" t="s">
        <v>221</v>
      </c>
      <c r="D72" s="183"/>
      <c r="E72" s="176" t="s">
        <v>54</v>
      </c>
      <c r="F72" s="157"/>
      <c r="G72" s="157"/>
      <c r="H72" s="157"/>
      <c r="I72" s="157"/>
      <c r="K72" s="153"/>
    </row>
    <row r="73" spans="1:11" s="152" customFormat="1" ht="13.5" thickBot="1" x14ac:dyDescent="0.3">
      <c r="A73" s="215"/>
      <c r="B73" s="216"/>
      <c r="C73" s="189" t="s">
        <v>54</v>
      </c>
      <c r="D73" s="218"/>
      <c r="E73" s="219"/>
      <c r="F73" s="214"/>
      <c r="G73" s="214"/>
      <c r="H73" s="214"/>
      <c r="I73" s="214"/>
      <c r="K73" s="154"/>
    </row>
    <row r="74" spans="1:11" s="152" customFormat="1" ht="13.5" thickBot="1" x14ac:dyDescent="0.3">
      <c r="A74" s="157"/>
      <c r="B74" s="155"/>
      <c r="C74" s="217"/>
      <c r="D74" s="155"/>
      <c r="E74" s="220"/>
      <c r="F74" s="214"/>
      <c r="G74" s="214"/>
      <c r="H74" s="214"/>
      <c r="I74" s="214"/>
      <c r="K74" s="154"/>
    </row>
    <row r="75" spans="1:11" s="5" customFormat="1" ht="15.75" x14ac:dyDescent="0.25">
      <c r="A75" s="157"/>
      <c r="B75" s="155"/>
      <c r="C75" s="157"/>
      <c r="D75" s="155"/>
      <c r="E75" s="220"/>
      <c r="F75" s="214"/>
      <c r="G75" s="214"/>
      <c r="H75" s="214"/>
      <c r="I75" s="214"/>
      <c r="K75" s="6"/>
    </row>
    <row r="76" spans="1:11" s="5" customFormat="1" ht="15.75" x14ac:dyDescent="0.25">
      <c r="A76" s="157"/>
      <c r="B76" s="155"/>
      <c r="C76" s="157"/>
      <c r="D76" s="155"/>
      <c r="E76" s="220"/>
      <c r="F76" s="214"/>
      <c r="G76" s="214"/>
      <c r="H76" s="214"/>
      <c r="I76" s="214"/>
      <c r="K76" s="6"/>
    </row>
    <row r="77" spans="1:11" ht="15.75" x14ac:dyDescent="0.25">
      <c r="A77" s="157"/>
      <c r="B77" s="155"/>
      <c r="C77" s="157"/>
      <c r="D77" s="155"/>
      <c r="E77" s="221"/>
      <c r="F77" s="157"/>
      <c r="G77" s="157"/>
      <c r="H77" s="157"/>
      <c r="I77" s="157"/>
    </row>
    <row r="78" spans="1:11" ht="15.75" x14ac:dyDescent="0.25">
      <c r="A78" s="157"/>
      <c r="B78" s="155"/>
      <c r="C78" s="157"/>
      <c r="D78" s="155"/>
      <c r="E78" s="221"/>
      <c r="F78" s="157"/>
      <c r="G78" s="157"/>
      <c r="H78" s="157"/>
      <c r="I78" s="157"/>
    </row>
    <row r="79" spans="1:11" ht="15.75" x14ac:dyDescent="0.25">
      <c r="A79" s="157"/>
      <c r="B79" s="155"/>
      <c r="C79" s="157"/>
      <c r="D79" s="155"/>
      <c r="E79" s="221"/>
      <c r="F79" s="157"/>
      <c r="G79" s="157"/>
      <c r="H79" s="157"/>
      <c r="I79" s="157"/>
    </row>
    <row r="80" spans="1:11" x14ac:dyDescent="0.25">
      <c r="A80" s="3"/>
      <c r="C80" s="157"/>
    </row>
    <row r="81" spans="1:4" x14ac:dyDescent="0.25">
      <c r="A81" s="3"/>
      <c r="C81" s="3"/>
    </row>
    <row r="82" spans="1:4" x14ac:dyDescent="0.25">
      <c r="A82" s="3"/>
      <c r="C82" s="3"/>
      <c r="D82" s="3"/>
    </row>
    <row r="83" spans="1:4" x14ac:dyDescent="0.25">
      <c r="A83" s="3"/>
      <c r="C83" s="3"/>
      <c r="D83" s="3"/>
    </row>
    <row r="84" spans="1:4" x14ac:dyDescent="0.25">
      <c r="A84" s="3"/>
      <c r="C84" s="3"/>
      <c r="D84" s="3"/>
    </row>
    <row r="85" spans="1:4" x14ac:dyDescent="0.25">
      <c r="A85" s="3"/>
      <c r="C85" s="3"/>
      <c r="D85" s="3"/>
    </row>
    <row r="86" spans="1:4" x14ac:dyDescent="0.25">
      <c r="A86" s="3"/>
      <c r="C86" s="3"/>
      <c r="D86" s="3"/>
    </row>
    <row r="87" spans="1:4" x14ac:dyDescent="0.25">
      <c r="A87" s="3"/>
      <c r="C87" s="3"/>
      <c r="D87" s="3"/>
    </row>
    <row r="88" spans="1:4" x14ac:dyDescent="0.25">
      <c r="A88" s="3"/>
      <c r="C88" s="3"/>
      <c r="D88" s="3"/>
    </row>
    <row r="89" spans="1:4" x14ac:dyDescent="0.25">
      <c r="A89" s="3"/>
      <c r="C89" s="3"/>
      <c r="D89" s="3"/>
    </row>
    <row r="90" spans="1:4" x14ac:dyDescent="0.25">
      <c r="A90" s="3"/>
      <c r="C90" s="3"/>
      <c r="D90" s="3"/>
    </row>
    <row r="91" spans="1:4" x14ac:dyDescent="0.25">
      <c r="A91" s="3"/>
      <c r="C91" s="3"/>
      <c r="D91" s="3"/>
    </row>
    <row r="92" spans="1:4" x14ac:dyDescent="0.25">
      <c r="A92" s="3"/>
      <c r="C92" s="3"/>
      <c r="D92" s="3"/>
    </row>
    <row r="93" spans="1:4" x14ac:dyDescent="0.25">
      <c r="A93" s="3"/>
      <c r="C93" s="3"/>
      <c r="D93" s="3"/>
    </row>
    <row r="94" spans="1:4" x14ac:dyDescent="0.25">
      <c r="A94" s="3"/>
      <c r="C94" s="3"/>
      <c r="D94" s="3"/>
    </row>
    <row r="95" spans="1:4" x14ac:dyDescent="0.25">
      <c r="A95" s="3"/>
      <c r="C95" s="3"/>
      <c r="D95" s="3"/>
    </row>
    <row r="96" spans="1:4" x14ac:dyDescent="0.25">
      <c r="A96" s="3"/>
      <c r="C96" s="3"/>
      <c r="D96" s="3"/>
    </row>
    <row r="97" spans="1:4" x14ac:dyDescent="0.25">
      <c r="A97" s="3"/>
      <c r="C97" s="3"/>
      <c r="D97" s="3"/>
    </row>
    <row r="98" spans="1:4" x14ac:dyDescent="0.25">
      <c r="A98" s="3"/>
      <c r="C98" s="3"/>
      <c r="D98" s="3"/>
    </row>
    <row r="99" spans="1:4" x14ac:dyDescent="0.25">
      <c r="A99" s="3"/>
      <c r="C99" s="3"/>
      <c r="D99" s="3"/>
    </row>
    <row r="100" spans="1:4" x14ac:dyDescent="0.25">
      <c r="A100" s="3"/>
      <c r="C100" s="3"/>
      <c r="D100" s="3"/>
    </row>
    <row r="101" spans="1:4" x14ac:dyDescent="0.25">
      <c r="A101" s="3"/>
      <c r="C101" s="3"/>
      <c r="D101" s="3"/>
    </row>
    <row r="102" spans="1:4" x14ac:dyDescent="0.25">
      <c r="A102" s="3"/>
      <c r="C102" s="3"/>
      <c r="D102" s="3"/>
    </row>
    <row r="103" spans="1:4" x14ac:dyDescent="0.25">
      <c r="A103" s="3"/>
      <c r="C103" s="3"/>
      <c r="D103" s="3"/>
    </row>
    <row r="104" spans="1:4" x14ac:dyDescent="0.25">
      <c r="A104" s="3"/>
      <c r="C104" s="3"/>
      <c r="D104" s="3"/>
    </row>
    <row r="105" spans="1:4" x14ac:dyDescent="0.25">
      <c r="A105" s="3"/>
      <c r="C105" s="3"/>
      <c r="D105" s="3"/>
    </row>
  </sheetData>
  <mergeCells count="13">
    <mergeCell ref="B36:B42"/>
    <mergeCell ref="B4:B17"/>
    <mergeCell ref="B18:B21"/>
    <mergeCell ref="B22:B24"/>
    <mergeCell ref="B25:B31"/>
    <mergeCell ref="B32:B35"/>
    <mergeCell ref="B70:B72"/>
    <mergeCell ref="B43:B47"/>
    <mergeCell ref="B48:B50"/>
    <mergeCell ref="B51:B53"/>
    <mergeCell ref="B54:B60"/>
    <mergeCell ref="B61:B65"/>
    <mergeCell ref="B66:B69"/>
  </mergeCells>
  <pageMargins left="0.25" right="0.25" top="0.75" bottom="0.75" header="0.3" footer="0.3"/>
  <pageSetup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4"/>
  <sheetViews>
    <sheetView topLeftCell="A19" workbookViewId="0">
      <selection activeCell="R45" sqref="R45"/>
    </sheetView>
  </sheetViews>
  <sheetFormatPr defaultColWidth="8.7109375" defaultRowHeight="15" x14ac:dyDescent="0.25"/>
  <cols>
    <col min="1" max="1" width="6.140625" style="37" customWidth="1"/>
    <col min="2" max="2" width="16.42578125" style="37" customWidth="1"/>
    <col min="3" max="3" width="24.42578125" style="37" customWidth="1"/>
    <col min="4" max="4" width="10" style="37" customWidth="1"/>
    <col min="5" max="5" width="12.7109375" style="37" customWidth="1"/>
    <col min="6" max="6" width="10.7109375" style="37" customWidth="1"/>
    <col min="7" max="7" width="12.140625" style="37" customWidth="1"/>
    <col min="8" max="8" width="13.140625" style="37" customWidth="1"/>
    <col min="9" max="9" width="9.85546875" style="37" bestFit="1" customWidth="1"/>
    <col min="10" max="10" width="10.28515625" style="37" customWidth="1"/>
    <col min="11" max="11" width="11" style="37" customWidth="1"/>
    <col min="12" max="12" width="11.7109375" style="37" customWidth="1"/>
    <col min="13" max="13" width="9.5703125" style="37" customWidth="1"/>
    <col min="14" max="14" width="10.85546875" style="37" customWidth="1"/>
    <col min="15" max="15" width="12.140625" style="37" customWidth="1"/>
    <col min="16" max="16" width="11.7109375" style="37" customWidth="1"/>
    <col min="17" max="17" width="11.7109375" style="40" customWidth="1"/>
    <col min="18" max="18" width="33.7109375" style="37" customWidth="1"/>
    <col min="19" max="16384" width="8.7109375" style="37"/>
  </cols>
  <sheetData>
    <row r="1" spans="1:18" s="10" customFormat="1" ht="15" customHeight="1" thickBot="1" x14ac:dyDescent="0.3">
      <c r="A1" s="9"/>
      <c r="B1" s="285" t="s">
        <v>213</v>
      </c>
      <c r="C1" s="285"/>
      <c r="Q1" s="11"/>
    </row>
    <row r="2" spans="1:18" s="16" customFormat="1" ht="12.75" x14ac:dyDescent="0.25">
      <c r="A2" s="12"/>
      <c r="B2" s="286" t="s">
        <v>55</v>
      </c>
      <c r="C2" s="288" t="s">
        <v>56</v>
      </c>
      <c r="D2" s="290" t="s">
        <v>57</v>
      </c>
      <c r="E2" s="13" t="s">
        <v>58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  <c r="R2" s="292" t="s">
        <v>59</v>
      </c>
    </row>
    <row r="3" spans="1:18" s="16" customFormat="1" ht="39" thickBot="1" x14ac:dyDescent="0.3">
      <c r="A3" s="12"/>
      <c r="B3" s="287"/>
      <c r="C3" s="289"/>
      <c r="D3" s="291"/>
      <c r="E3" s="17" t="s">
        <v>60</v>
      </c>
      <c r="F3" s="18" t="s">
        <v>61</v>
      </c>
      <c r="G3" s="18" t="s">
        <v>62</v>
      </c>
      <c r="H3" s="18" t="s">
        <v>63</v>
      </c>
      <c r="I3" s="18" t="s">
        <v>64</v>
      </c>
      <c r="J3" s="18" t="s">
        <v>65</v>
      </c>
      <c r="K3" s="18" t="s">
        <v>66</v>
      </c>
      <c r="L3" s="18" t="s">
        <v>67</v>
      </c>
      <c r="M3" s="19" t="s">
        <v>68</v>
      </c>
      <c r="N3" s="19" t="s">
        <v>69</v>
      </c>
      <c r="O3" s="19" t="s">
        <v>70</v>
      </c>
      <c r="P3" s="19" t="s">
        <v>71</v>
      </c>
      <c r="Q3" s="20" t="s">
        <v>72</v>
      </c>
      <c r="R3" s="293"/>
    </row>
    <row r="4" spans="1:18" s="10" customFormat="1" ht="12.75" x14ac:dyDescent="0.25">
      <c r="A4" s="9"/>
      <c r="B4" s="266" t="s">
        <v>73</v>
      </c>
      <c r="C4" s="21" t="s">
        <v>74</v>
      </c>
      <c r="D4" s="22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>
        <f t="shared" ref="Q4:Q58" si="0">SUM(E4:P4)</f>
        <v>0</v>
      </c>
      <c r="R4" s="22"/>
    </row>
    <row r="5" spans="1:18" s="10" customFormat="1" ht="12.75" x14ac:dyDescent="0.25">
      <c r="A5" s="9"/>
      <c r="B5" s="266"/>
      <c r="C5" s="21" t="s">
        <v>75</v>
      </c>
      <c r="D5" s="23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30">
        <f t="shared" si="0"/>
        <v>0</v>
      </c>
      <c r="R5" s="22"/>
    </row>
    <row r="6" spans="1:18" s="10" customFormat="1" ht="12.75" x14ac:dyDescent="0.25">
      <c r="A6" s="9"/>
      <c r="B6" s="266"/>
      <c r="C6" s="21" t="s">
        <v>76</v>
      </c>
      <c r="D6" s="23">
        <v>3</v>
      </c>
      <c r="E6" s="229">
        <v>2000</v>
      </c>
      <c r="F6" s="229">
        <v>2000</v>
      </c>
      <c r="G6" s="229">
        <v>6000</v>
      </c>
      <c r="H6" s="229">
        <v>7000</v>
      </c>
      <c r="I6" s="229"/>
      <c r="J6" s="229"/>
      <c r="K6" s="229"/>
      <c r="L6" s="229"/>
      <c r="M6" s="229"/>
      <c r="N6" s="229"/>
      <c r="O6" s="229">
        <v>5000</v>
      </c>
      <c r="P6" s="229"/>
      <c r="Q6" s="230">
        <f t="shared" si="0"/>
        <v>22000</v>
      </c>
      <c r="R6" s="22"/>
    </row>
    <row r="7" spans="1:18" s="10" customFormat="1" ht="12.75" x14ac:dyDescent="0.25">
      <c r="A7" s="9"/>
      <c r="B7" s="266"/>
      <c r="C7" s="21" t="s">
        <v>225</v>
      </c>
      <c r="D7" s="23">
        <v>1</v>
      </c>
      <c r="E7" s="229">
        <v>1000</v>
      </c>
      <c r="F7" s="229">
        <v>5100</v>
      </c>
      <c r="G7" s="229"/>
      <c r="H7" s="229"/>
      <c r="I7" s="229"/>
      <c r="J7" s="229"/>
      <c r="K7" s="229"/>
      <c r="L7" s="229"/>
      <c r="M7" s="229"/>
      <c r="N7" s="229"/>
      <c r="O7" s="229">
        <v>1000</v>
      </c>
      <c r="P7" s="229"/>
      <c r="Q7" s="230">
        <f t="shared" si="0"/>
        <v>7100</v>
      </c>
      <c r="R7" s="22"/>
    </row>
    <row r="8" spans="1:18" s="10" customFormat="1" ht="12.75" x14ac:dyDescent="0.25">
      <c r="A8" s="9"/>
      <c r="B8" s="266"/>
      <c r="C8" s="21" t="s">
        <v>77</v>
      </c>
      <c r="D8" s="23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30"/>
      <c r="R8" s="22"/>
    </row>
    <row r="9" spans="1:18" s="10" customFormat="1" ht="12.75" x14ac:dyDescent="0.25">
      <c r="A9" s="9"/>
      <c r="B9" s="266"/>
      <c r="C9" s="21" t="s">
        <v>78</v>
      </c>
      <c r="D9" s="22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30">
        <f t="shared" si="0"/>
        <v>0</v>
      </c>
      <c r="R9" s="22"/>
    </row>
    <row r="10" spans="1:18" s="10" customFormat="1" ht="13.5" thickBot="1" x14ac:dyDescent="0.3">
      <c r="A10" s="9"/>
      <c r="B10" s="266"/>
      <c r="C10" s="21" t="s">
        <v>79</v>
      </c>
      <c r="D10" s="22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30">
        <f t="shared" si="0"/>
        <v>0</v>
      </c>
      <c r="R10" s="22"/>
    </row>
    <row r="11" spans="1:18" s="10" customFormat="1" ht="12.75" x14ac:dyDescent="0.25">
      <c r="A11" s="9"/>
      <c r="B11" s="278" t="s">
        <v>226</v>
      </c>
      <c r="C11" s="24" t="s">
        <v>74</v>
      </c>
      <c r="D11" s="25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>
        <f t="shared" si="0"/>
        <v>0</v>
      </c>
      <c r="R11" s="25"/>
    </row>
    <row r="12" spans="1:18" s="10" customFormat="1" ht="12.75" x14ac:dyDescent="0.25">
      <c r="A12" s="9"/>
      <c r="B12" s="266"/>
      <c r="C12" s="21" t="s">
        <v>75</v>
      </c>
      <c r="D12" s="22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30">
        <f t="shared" si="0"/>
        <v>0</v>
      </c>
      <c r="R12" s="22"/>
    </row>
    <row r="13" spans="1:18" s="10" customFormat="1" ht="12.75" x14ac:dyDescent="0.25">
      <c r="A13" s="9"/>
      <c r="B13" s="266"/>
      <c r="C13" s="21" t="s">
        <v>76</v>
      </c>
      <c r="D13" s="22">
        <v>3</v>
      </c>
      <c r="E13" s="229">
        <v>1000</v>
      </c>
      <c r="F13" s="229">
        <v>1000</v>
      </c>
      <c r="G13" s="229">
        <v>6000</v>
      </c>
      <c r="H13" s="229">
        <v>7000</v>
      </c>
      <c r="I13" s="229"/>
      <c r="J13" s="229"/>
      <c r="K13" s="229"/>
      <c r="L13" s="229"/>
      <c r="M13" s="229"/>
      <c r="N13" s="229"/>
      <c r="O13" s="229">
        <v>5000</v>
      </c>
      <c r="P13" s="229"/>
      <c r="Q13" s="230">
        <f t="shared" si="0"/>
        <v>20000</v>
      </c>
      <c r="R13" s="22"/>
    </row>
    <row r="14" spans="1:18" s="10" customFormat="1" ht="12.75" x14ac:dyDescent="0.25">
      <c r="A14" s="9"/>
      <c r="B14" s="266"/>
      <c r="C14" s="21" t="s">
        <v>77</v>
      </c>
      <c r="D14" s="22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30">
        <f t="shared" si="0"/>
        <v>0</v>
      </c>
      <c r="R14" s="22"/>
    </row>
    <row r="15" spans="1:18" s="10" customFormat="1" ht="12.75" x14ac:dyDescent="0.25">
      <c r="A15" s="9"/>
      <c r="B15" s="266"/>
      <c r="C15" s="21" t="s">
        <v>78</v>
      </c>
      <c r="D15" s="22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30">
        <f t="shared" si="0"/>
        <v>0</v>
      </c>
      <c r="R15" s="22"/>
    </row>
    <row r="16" spans="1:18" s="10" customFormat="1" ht="12.75" x14ac:dyDescent="0.25">
      <c r="A16" s="9"/>
      <c r="B16" s="266"/>
      <c r="C16" s="21" t="s">
        <v>79</v>
      </c>
      <c r="D16" s="22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30">
        <f t="shared" si="0"/>
        <v>0</v>
      </c>
      <c r="R16" s="22"/>
    </row>
    <row r="17" spans="1:18" s="10" customFormat="1" ht="12.75" x14ac:dyDescent="0.25">
      <c r="A17" s="9"/>
      <c r="B17" s="266"/>
      <c r="C17" s="21"/>
      <c r="D17" s="22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30">
        <f t="shared" si="0"/>
        <v>0</v>
      </c>
      <c r="R17" s="22"/>
    </row>
    <row r="18" spans="1:18" s="10" customFormat="1" ht="12.75" x14ac:dyDescent="0.25">
      <c r="A18" s="9"/>
      <c r="B18" s="266" t="s">
        <v>80</v>
      </c>
      <c r="C18" s="21" t="s">
        <v>74</v>
      </c>
      <c r="D18" s="22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30">
        <f t="shared" si="0"/>
        <v>0</v>
      </c>
      <c r="R18" s="22"/>
    </row>
    <row r="19" spans="1:18" s="10" customFormat="1" ht="12.75" x14ac:dyDescent="0.25">
      <c r="A19" s="9"/>
      <c r="B19" s="266"/>
      <c r="C19" s="21" t="s">
        <v>75</v>
      </c>
      <c r="D19" s="26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30">
        <f t="shared" si="0"/>
        <v>0</v>
      </c>
      <c r="R19" s="22"/>
    </row>
    <row r="20" spans="1:18" s="10" customFormat="1" ht="12.75" x14ac:dyDescent="0.25">
      <c r="A20" s="9"/>
      <c r="B20" s="266"/>
      <c r="C20" s="21" t="s">
        <v>76</v>
      </c>
      <c r="D20" s="26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30">
        <f t="shared" si="0"/>
        <v>0</v>
      </c>
      <c r="R20" s="22"/>
    </row>
    <row r="21" spans="1:18" s="10" customFormat="1" ht="12.75" x14ac:dyDescent="0.25">
      <c r="A21" s="9"/>
      <c r="B21" s="266"/>
      <c r="C21" s="21" t="s">
        <v>77</v>
      </c>
      <c r="D21" s="22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30">
        <f t="shared" si="0"/>
        <v>0</v>
      </c>
      <c r="R21" s="22"/>
    </row>
    <row r="22" spans="1:18" s="10" customFormat="1" ht="12.75" x14ac:dyDescent="0.25">
      <c r="A22" s="9"/>
      <c r="B22" s="266"/>
      <c r="C22" s="21" t="s">
        <v>78</v>
      </c>
      <c r="D22" s="22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30">
        <f t="shared" si="0"/>
        <v>0</v>
      </c>
      <c r="R22" s="22"/>
    </row>
    <row r="23" spans="1:18" s="10" customFormat="1" ht="12.75" x14ac:dyDescent="0.25">
      <c r="A23" s="9"/>
      <c r="B23" s="266"/>
      <c r="C23" s="21" t="s">
        <v>79</v>
      </c>
      <c r="D23" s="22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30">
        <f t="shared" si="0"/>
        <v>0</v>
      </c>
      <c r="R23" s="22"/>
    </row>
    <row r="24" spans="1:18" s="10" customFormat="1" ht="12.75" hidden="1" x14ac:dyDescent="0.25">
      <c r="A24" s="9"/>
      <c r="B24" s="279" t="s">
        <v>81</v>
      </c>
      <c r="C24" s="21" t="s">
        <v>74</v>
      </c>
      <c r="D24" s="22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30">
        <f t="shared" si="0"/>
        <v>0</v>
      </c>
      <c r="R24" s="22"/>
    </row>
    <row r="25" spans="1:18" s="10" customFormat="1" ht="12.75" hidden="1" x14ac:dyDescent="0.25">
      <c r="A25" s="9"/>
      <c r="B25" s="280"/>
      <c r="C25" s="21" t="s">
        <v>75</v>
      </c>
      <c r="D25" s="22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30">
        <f t="shared" si="0"/>
        <v>0</v>
      </c>
      <c r="R25" s="22"/>
    </row>
    <row r="26" spans="1:18" s="10" customFormat="1" ht="12.75" hidden="1" x14ac:dyDescent="0.25">
      <c r="A26" s="9"/>
      <c r="B26" s="280"/>
      <c r="C26" s="21" t="s">
        <v>76</v>
      </c>
      <c r="D26" s="22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30">
        <f t="shared" si="0"/>
        <v>0</v>
      </c>
      <c r="R26" s="22"/>
    </row>
    <row r="27" spans="1:18" s="10" customFormat="1" ht="12.75" hidden="1" x14ac:dyDescent="0.25">
      <c r="A27" s="9"/>
      <c r="B27" s="280"/>
      <c r="C27" s="21" t="s">
        <v>77</v>
      </c>
      <c r="D27" s="22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30">
        <f t="shared" si="0"/>
        <v>0</v>
      </c>
      <c r="R27" s="22"/>
    </row>
    <row r="28" spans="1:18" s="10" customFormat="1" ht="12.75" hidden="1" x14ac:dyDescent="0.25">
      <c r="A28" s="9"/>
      <c r="B28" s="280"/>
      <c r="C28" s="21" t="s">
        <v>78</v>
      </c>
      <c r="D28" s="22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30">
        <f t="shared" si="0"/>
        <v>0</v>
      </c>
      <c r="R28" s="22"/>
    </row>
    <row r="29" spans="1:18" s="10" customFormat="1" ht="12.75" hidden="1" x14ac:dyDescent="0.25">
      <c r="A29" s="9"/>
      <c r="B29" s="281"/>
      <c r="C29" s="21" t="s">
        <v>79</v>
      </c>
      <c r="D29" s="22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30">
        <f t="shared" si="0"/>
        <v>0</v>
      </c>
      <c r="R29" s="22"/>
    </row>
    <row r="30" spans="1:18" s="10" customFormat="1" ht="12" hidden="1" customHeight="1" x14ac:dyDescent="0.25">
      <c r="A30" s="9"/>
      <c r="B30" s="267" t="s">
        <v>82</v>
      </c>
      <c r="C30" s="21" t="s">
        <v>74</v>
      </c>
      <c r="D30" s="22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30">
        <f t="shared" si="0"/>
        <v>0</v>
      </c>
      <c r="R30" s="22"/>
    </row>
    <row r="31" spans="1:18" s="10" customFormat="1" ht="12.75" x14ac:dyDescent="0.25">
      <c r="A31" s="9"/>
      <c r="B31" s="268"/>
      <c r="C31" s="21" t="s">
        <v>75</v>
      </c>
      <c r="D31" s="22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30">
        <f t="shared" si="0"/>
        <v>0</v>
      </c>
      <c r="R31" s="22"/>
    </row>
    <row r="32" spans="1:18" s="10" customFormat="1" ht="12.75" x14ac:dyDescent="0.25">
      <c r="A32" s="9"/>
      <c r="B32" s="268"/>
      <c r="C32" s="21" t="s">
        <v>76</v>
      </c>
      <c r="D32" s="22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30">
        <f t="shared" si="0"/>
        <v>0</v>
      </c>
      <c r="R32" s="22"/>
    </row>
    <row r="33" spans="1:18" s="10" customFormat="1" ht="12.75" x14ac:dyDescent="0.25">
      <c r="A33" s="9"/>
      <c r="B33" s="268"/>
      <c r="C33" s="21" t="s">
        <v>77</v>
      </c>
      <c r="D33" s="22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30">
        <f t="shared" si="0"/>
        <v>0</v>
      </c>
      <c r="R33" s="22"/>
    </row>
    <row r="34" spans="1:18" s="10" customFormat="1" ht="12.75" x14ac:dyDescent="0.25">
      <c r="A34" s="9"/>
      <c r="B34" s="268"/>
      <c r="C34" s="21" t="s">
        <v>78</v>
      </c>
      <c r="D34" s="22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30">
        <f t="shared" si="0"/>
        <v>0</v>
      </c>
      <c r="R34" s="22"/>
    </row>
    <row r="35" spans="1:18" s="10" customFormat="1" ht="12.75" x14ac:dyDescent="0.25">
      <c r="A35" s="9"/>
      <c r="B35" s="269"/>
      <c r="C35" s="21" t="s">
        <v>79</v>
      </c>
      <c r="D35" s="22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30">
        <f t="shared" si="0"/>
        <v>0</v>
      </c>
      <c r="R35" s="22"/>
    </row>
    <row r="36" spans="1:18" s="10" customFormat="1" ht="12.75" x14ac:dyDescent="0.25">
      <c r="A36" s="9"/>
      <c r="B36" s="282" t="s">
        <v>83</v>
      </c>
      <c r="C36" s="21" t="s">
        <v>74</v>
      </c>
      <c r="D36" s="22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30">
        <f t="shared" si="0"/>
        <v>0</v>
      </c>
      <c r="R36" s="22"/>
    </row>
    <row r="37" spans="1:18" s="10" customFormat="1" ht="12.75" x14ac:dyDescent="0.25">
      <c r="A37" s="9"/>
      <c r="B37" s="283"/>
      <c r="C37" s="21" t="s">
        <v>75</v>
      </c>
      <c r="D37" s="22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30">
        <f t="shared" si="0"/>
        <v>0</v>
      </c>
      <c r="R37" s="22"/>
    </row>
    <row r="38" spans="1:18" s="10" customFormat="1" ht="12.75" x14ac:dyDescent="0.25">
      <c r="A38" s="9"/>
      <c r="B38" s="283"/>
      <c r="C38" s="21" t="s">
        <v>76</v>
      </c>
      <c r="D38" s="22">
        <v>3</v>
      </c>
      <c r="E38" s="229"/>
      <c r="F38" s="229">
        <v>1000</v>
      </c>
      <c r="G38" s="229"/>
      <c r="H38" s="229">
        <v>7000</v>
      </c>
      <c r="I38" s="229"/>
      <c r="J38" s="229"/>
      <c r="K38" s="229"/>
      <c r="L38" s="229"/>
      <c r="M38" s="229"/>
      <c r="N38" s="229"/>
      <c r="O38" s="229">
        <v>500</v>
      </c>
      <c r="P38" s="229"/>
      <c r="Q38" s="230">
        <f t="shared" si="0"/>
        <v>8500</v>
      </c>
      <c r="R38" s="22"/>
    </row>
    <row r="39" spans="1:18" s="10" customFormat="1" ht="12.75" x14ac:dyDescent="0.25">
      <c r="A39" s="9"/>
      <c r="B39" s="283"/>
      <c r="C39" s="21" t="s">
        <v>78</v>
      </c>
      <c r="D39" s="22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30">
        <f t="shared" si="0"/>
        <v>0</v>
      </c>
      <c r="R39" s="22"/>
    </row>
    <row r="40" spans="1:18" s="10" customFormat="1" ht="12.75" x14ac:dyDescent="0.25">
      <c r="A40" s="9"/>
      <c r="B40" s="284"/>
      <c r="C40" s="21" t="s">
        <v>79</v>
      </c>
      <c r="D40" s="22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30">
        <f t="shared" si="0"/>
        <v>0</v>
      </c>
      <c r="R40" s="22"/>
    </row>
    <row r="41" spans="1:18" s="10" customFormat="1" ht="12" customHeight="1" x14ac:dyDescent="0.25">
      <c r="A41" s="9"/>
      <c r="B41" s="279" t="s">
        <v>84</v>
      </c>
      <c r="C41" s="21" t="s">
        <v>74</v>
      </c>
      <c r="D41" s="22"/>
      <c r="E41" s="229"/>
      <c r="F41" s="229"/>
      <c r="G41" s="229">
        <v>6000</v>
      </c>
      <c r="H41" s="229"/>
      <c r="I41" s="229"/>
      <c r="J41" s="229"/>
      <c r="K41" s="229"/>
      <c r="L41" s="229"/>
      <c r="M41" s="229"/>
      <c r="N41" s="229"/>
      <c r="O41" s="229"/>
      <c r="P41" s="229"/>
      <c r="Q41" s="230">
        <f t="shared" si="0"/>
        <v>6000</v>
      </c>
      <c r="R41" s="22"/>
    </row>
    <row r="42" spans="1:18" s="10" customFormat="1" ht="12.75" x14ac:dyDescent="0.25">
      <c r="A42" s="9"/>
      <c r="B42" s="280"/>
      <c r="C42" s="21" t="s">
        <v>75</v>
      </c>
      <c r="D42" s="22">
        <v>1</v>
      </c>
      <c r="E42" s="229"/>
      <c r="F42" s="229">
        <v>1000</v>
      </c>
      <c r="G42" s="229"/>
      <c r="H42" s="229">
        <v>5000</v>
      </c>
      <c r="I42" s="229"/>
      <c r="J42" s="229"/>
      <c r="K42" s="229"/>
      <c r="L42" s="229"/>
      <c r="M42" s="229"/>
      <c r="N42" s="229"/>
      <c r="O42" s="229">
        <v>1000</v>
      </c>
      <c r="P42" s="229"/>
      <c r="Q42" s="230">
        <f t="shared" si="0"/>
        <v>7000</v>
      </c>
      <c r="R42" s="22"/>
    </row>
    <row r="43" spans="1:18" s="10" customFormat="1" ht="12.75" x14ac:dyDescent="0.25">
      <c r="A43" s="9"/>
      <c r="B43" s="280"/>
      <c r="C43" s="21" t="s">
        <v>76</v>
      </c>
      <c r="D43" s="22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>
        <v>1000</v>
      </c>
      <c r="P43" s="229"/>
      <c r="Q43" s="230">
        <f t="shared" si="0"/>
        <v>1000</v>
      </c>
      <c r="R43" s="22"/>
    </row>
    <row r="44" spans="1:18" s="10" customFormat="1" ht="12.75" x14ac:dyDescent="0.25">
      <c r="A44" s="9"/>
      <c r="B44" s="280"/>
      <c r="C44" s="21" t="s">
        <v>77</v>
      </c>
      <c r="D44" s="22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30">
        <f t="shared" si="0"/>
        <v>0</v>
      </c>
      <c r="R44" s="22"/>
    </row>
    <row r="45" spans="1:18" s="10" customFormat="1" ht="12.75" x14ac:dyDescent="0.25">
      <c r="A45" s="9"/>
      <c r="B45" s="280"/>
      <c r="C45" s="21" t="s">
        <v>78</v>
      </c>
      <c r="D45" s="22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30">
        <f t="shared" si="0"/>
        <v>0</v>
      </c>
      <c r="R45" s="22"/>
    </row>
    <row r="46" spans="1:18" s="10" customFormat="1" ht="12.75" x14ac:dyDescent="0.25">
      <c r="A46" s="9"/>
      <c r="B46" s="281"/>
      <c r="C46" s="21" t="s">
        <v>79</v>
      </c>
      <c r="D46" s="22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0">
        <f t="shared" si="0"/>
        <v>0</v>
      </c>
      <c r="R46" s="22"/>
    </row>
    <row r="47" spans="1:18" s="10" customFormat="1" ht="12" customHeight="1" x14ac:dyDescent="0.25">
      <c r="A47" s="9"/>
      <c r="B47" s="267" t="s">
        <v>85</v>
      </c>
      <c r="C47" s="21" t="s">
        <v>74</v>
      </c>
      <c r="D47" s="22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30">
        <f t="shared" si="0"/>
        <v>0</v>
      </c>
      <c r="R47" s="22"/>
    </row>
    <row r="48" spans="1:18" s="10" customFormat="1" ht="12.75" x14ac:dyDescent="0.25">
      <c r="A48" s="9"/>
      <c r="B48" s="268"/>
      <c r="C48" s="21" t="s">
        <v>75</v>
      </c>
      <c r="D48" s="22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30">
        <f t="shared" si="0"/>
        <v>0</v>
      </c>
      <c r="R48" s="22"/>
    </row>
    <row r="49" spans="1:18" s="10" customFormat="1" ht="12.75" x14ac:dyDescent="0.25">
      <c r="A49" s="9"/>
      <c r="B49" s="268"/>
      <c r="C49" s="21" t="s">
        <v>76</v>
      </c>
      <c r="D49" s="22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30">
        <f t="shared" si="0"/>
        <v>0</v>
      </c>
      <c r="R49" s="22"/>
    </row>
    <row r="50" spans="1:18" s="10" customFormat="1" ht="12.75" x14ac:dyDescent="0.25">
      <c r="A50" s="9"/>
      <c r="B50" s="268"/>
      <c r="C50" s="21" t="s">
        <v>77</v>
      </c>
      <c r="D50" s="22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30">
        <f t="shared" si="0"/>
        <v>0</v>
      </c>
      <c r="R50" s="22"/>
    </row>
    <row r="51" spans="1:18" s="10" customFormat="1" ht="12.75" x14ac:dyDescent="0.25">
      <c r="A51" s="9"/>
      <c r="B51" s="268"/>
      <c r="C51" s="21" t="s">
        <v>78</v>
      </c>
      <c r="D51" s="22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30">
        <f t="shared" si="0"/>
        <v>0</v>
      </c>
      <c r="R51" s="22"/>
    </row>
    <row r="52" spans="1:18" s="10" customFormat="1" ht="12.75" x14ac:dyDescent="0.25">
      <c r="A52" s="9"/>
      <c r="B52" s="269"/>
      <c r="C52" s="21" t="s">
        <v>79</v>
      </c>
      <c r="D52" s="22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30">
        <f t="shared" si="0"/>
        <v>0</v>
      </c>
      <c r="R52" s="22"/>
    </row>
    <row r="53" spans="1:18" s="10" customFormat="1" ht="12.75" customHeight="1" x14ac:dyDescent="0.25">
      <c r="A53" s="9"/>
      <c r="B53" s="270" t="s">
        <v>86</v>
      </c>
      <c r="C53" s="21" t="s">
        <v>75</v>
      </c>
      <c r="D53" s="22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30">
        <f t="shared" si="0"/>
        <v>0</v>
      </c>
      <c r="R53" s="27"/>
    </row>
    <row r="54" spans="1:18" s="10" customFormat="1" ht="15.75" customHeight="1" x14ac:dyDescent="0.25">
      <c r="A54" s="9"/>
      <c r="B54" s="271"/>
      <c r="C54" s="21" t="s">
        <v>76</v>
      </c>
      <c r="D54" s="22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30">
        <f t="shared" si="0"/>
        <v>0</v>
      </c>
      <c r="R54" s="27"/>
    </row>
    <row r="55" spans="1:18" s="10" customFormat="1" ht="44.25" customHeight="1" thickBot="1" x14ac:dyDescent="0.3">
      <c r="A55" s="9"/>
      <c r="B55" s="272"/>
      <c r="C55" s="28" t="s">
        <v>77</v>
      </c>
      <c r="D55" s="29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0">
        <f t="shared" si="0"/>
        <v>0</v>
      </c>
      <c r="R55" s="30"/>
    </row>
    <row r="56" spans="1:18" s="10" customFormat="1" ht="12.75" customHeight="1" x14ac:dyDescent="0.25">
      <c r="A56" s="9"/>
      <c r="B56" s="273" t="s">
        <v>87</v>
      </c>
      <c r="C56" s="21" t="s">
        <v>75</v>
      </c>
      <c r="D56" s="22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30">
        <f t="shared" si="0"/>
        <v>0</v>
      </c>
      <c r="R56" s="27"/>
    </row>
    <row r="57" spans="1:18" s="10" customFormat="1" ht="15.75" customHeight="1" x14ac:dyDescent="0.25">
      <c r="A57" s="9"/>
      <c r="B57" s="274"/>
      <c r="C57" s="21" t="s">
        <v>76</v>
      </c>
      <c r="D57" s="22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30">
        <f t="shared" si="0"/>
        <v>0</v>
      </c>
      <c r="R57" s="27"/>
    </row>
    <row r="58" spans="1:18" s="10" customFormat="1" ht="72" customHeight="1" thickBot="1" x14ac:dyDescent="0.3">
      <c r="A58" s="9"/>
      <c r="B58" s="275"/>
      <c r="C58" s="28" t="s">
        <v>88</v>
      </c>
      <c r="D58" s="29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0">
        <f t="shared" si="0"/>
        <v>0</v>
      </c>
      <c r="R58" s="30"/>
    </row>
    <row r="59" spans="1:18" s="34" customFormat="1" ht="13.5" thickBot="1" x14ac:dyDescent="0.3">
      <c r="A59" s="31"/>
      <c r="B59" s="276" t="s">
        <v>89</v>
      </c>
      <c r="C59" s="277"/>
      <c r="D59" s="32"/>
      <c r="E59" s="232">
        <f>SUM(E4:E58)</f>
        <v>4000</v>
      </c>
      <c r="F59" s="232">
        <f t="shared" ref="F59:Q59" si="1">SUM(F4:F58)</f>
        <v>10100</v>
      </c>
      <c r="G59" s="232">
        <f t="shared" si="1"/>
        <v>18000</v>
      </c>
      <c r="H59" s="232">
        <f t="shared" si="1"/>
        <v>26000</v>
      </c>
      <c r="I59" s="232">
        <f t="shared" si="1"/>
        <v>0</v>
      </c>
      <c r="J59" s="232">
        <f t="shared" si="1"/>
        <v>0</v>
      </c>
      <c r="K59" s="232">
        <f t="shared" si="1"/>
        <v>0</v>
      </c>
      <c r="L59" s="232">
        <f t="shared" si="1"/>
        <v>0</v>
      </c>
      <c r="M59" s="232">
        <f t="shared" si="1"/>
        <v>0</v>
      </c>
      <c r="N59" s="232">
        <f t="shared" si="1"/>
        <v>0</v>
      </c>
      <c r="O59" s="232">
        <f t="shared" si="1"/>
        <v>13500</v>
      </c>
      <c r="P59" s="232">
        <f t="shared" si="1"/>
        <v>0</v>
      </c>
      <c r="Q59" s="232">
        <f t="shared" si="1"/>
        <v>71600</v>
      </c>
      <c r="R59" s="33"/>
    </row>
    <row r="60" spans="1:18" s="10" customFormat="1" ht="12.75" x14ac:dyDescent="0.25">
      <c r="A60" s="9"/>
      <c r="B60" s="35"/>
      <c r="C60" s="36"/>
      <c r="Q60" s="11"/>
    </row>
    <row r="61" spans="1:18" x14ac:dyDescent="0.25">
      <c r="Q61" s="38"/>
    </row>
    <row r="62" spans="1:18" x14ac:dyDescent="0.25">
      <c r="Q62" s="38"/>
    </row>
    <row r="64" spans="1:18" x14ac:dyDescent="0.25">
      <c r="C64" s="39"/>
    </row>
  </sheetData>
  <mergeCells count="16">
    <mergeCell ref="B1:C1"/>
    <mergeCell ref="B2:B3"/>
    <mergeCell ref="C2:C3"/>
    <mergeCell ref="D2:D3"/>
    <mergeCell ref="R2:R3"/>
    <mergeCell ref="B4:B10"/>
    <mergeCell ref="B47:B52"/>
    <mergeCell ref="B53:B55"/>
    <mergeCell ref="B56:B58"/>
    <mergeCell ref="B59:C59"/>
    <mergeCell ref="B11:B17"/>
    <mergeCell ref="B18:B23"/>
    <mergeCell ref="B24:B29"/>
    <mergeCell ref="B30:B35"/>
    <mergeCell ref="B36:B40"/>
    <mergeCell ref="B41:B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9"/>
  <sheetViews>
    <sheetView topLeftCell="A2" workbookViewId="0">
      <selection activeCell="E30" sqref="E30"/>
    </sheetView>
  </sheetViews>
  <sheetFormatPr defaultColWidth="8.7109375" defaultRowHeight="12.75" x14ac:dyDescent="0.25"/>
  <cols>
    <col min="1" max="1" width="6.140625" style="9" customWidth="1"/>
    <col min="2" max="2" width="38" style="35" customWidth="1"/>
    <col min="3" max="3" width="27.5703125" style="42" customWidth="1"/>
    <col min="4" max="4" width="20.7109375" style="43" customWidth="1"/>
    <col min="5" max="5" width="12.7109375" style="43" customWidth="1"/>
    <col min="6" max="6" width="44.7109375" style="10" customWidth="1"/>
    <col min="7" max="7" width="13.140625" style="10" customWidth="1"/>
    <col min="8" max="8" width="8.7109375" style="10"/>
    <col min="9" max="9" width="8.7109375" style="10" customWidth="1"/>
    <col min="10" max="11" width="18.42578125" style="10" customWidth="1"/>
    <col min="12" max="13" width="11.7109375" style="10" customWidth="1"/>
    <col min="14" max="14" width="13.28515625" style="10" customWidth="1"/>
    <col min="15" max="24" width="11.7109375" style="10" customWidth="1"/>
    <col min="25" max="25" width="19.7109375" style="10" customWidth="1"/>
    <col min="26" max="16384" width="8.7109375" style="10"/>
  </cols>
  <sheetData>
    <row r="1" spans="1:25" ht="29.25" thickBot="1" x14ac:dyDescent="0.3">
      <c r="B1" s="41" t="s">
        <v>232</v>
      </c>
    </row>
    <row r="2" spans="1:25" ht="26.25" thickBot="1" x14ac:dyDescent="0.3">
      <c r="A2" s="44" t="s">
        <v>3</v>
      </c>
      <c r="B2" s="45" t="s">
        <v>90</v>
      </c>
      <c r="C2" s="46" t="s">
        <v>91</v>
      </c>
      <c r="D2" s="46" t="s">
        <v>92</v>
      </c>
      <c r="E2" s="46" t="s">
        <v>93</v>
      </c>
      <c r="F2" s="47" t="s">
        <v>59</v>
      </c>
    </row>
    <row r="3" spans="1:25" s="52" customFormat="1" ht="13.5" thickBot="1" x14ac:dyDescent="0.3">
      <c r="A3" s="48"/>
      <c r="B3" s="49"/>
      <c r="C3" s="50"/>
      <c r="D3" s="50"/>
      <c r="E3" s="224">
        <f>SUM(E4:E34)</f>
        <v>4270800</v>
      </c>
      <c r="F3" s="51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25.5" x14ac:dyDescent="0.25">
      <c r="A4" s="53">
        <v>1</v>
      </c>
      <c r="B4" s="54" t="s">
        <v>94</v>
      </c>
      <c r="C4" s="55">
        <v>21</v>
      </c>
      <c r="D4" s="56">
        <v>8600</v>
      </c>
      <c r="E4" s="57">
        <f>C4*D4*12</f>
        <v>2167200</v>
      </c>
      <c r="F4" s="58"/>
    </row>
    <row r="5" spans="1:25" x14ac:dyDescent="0.25">
      <c r="A5" s="59">
        <v>2</v>
      </c>
      <c r="B5" s="60" t="s">
        <v>95</v>
      </c>
      <c r="C5" s="61">
        <v>1</v>
      </c>
      <c r="D5" s="62">
        <v>82000</v>
      </c>
      <c r="E5" s="63">
        <f>C5*D5*12</f>
        <v>984000</v>
      </c>
      <c r="F5" s="64"/>
    </row>
    <row r="6" spans="1:25" x14ac:dyDescent="0.25">
      <c r="A6" s="59">
        <v>3</v>
      </c>
      <c r="B6" s="60" t="s">
        <v>96</v>
      </c>
      <c r="C6" s="61">
        <v>1</v>
      </c>
      <c r="D6" s="62"/>
      <c r="E6" s="63"/>
      <c r="F6" s="64"/>
    </row>
    <row r="7" spans="1:25" x14ac:dyDescent="0.25">
      <c r="A7" s="59">
        <v>4</v>
      </c>
      <c r="B7" s="60" t="s">
        <v>97</v>
      </c>
      <c r="C7" s="61"/>
      <c r="D7" s="62"/>
      <c r="E7" s="63">
        <f>C7*D7*12</f>
        <v>0</v>
      </c>
      <c r="F7" s="64"/>
    </row>
    <row r="8" spans="1:25" ht="25.5" x14ac:dyDescent="0.25">
      <c r="A8" s="59">
        <v>5</v>
      </c>
      <c r="B8" s="60" t="s">
        <v>98</v>
      </c>
      <c r="C8" s="61"/>
      <c r="D8" s="62"/>
      <c r="E8" s="63">
        <f>C8*D8*12</f>
        <v>0</v>
      </c>
      <c r="F8" s="64"/>
    </row>
    <row r="9" spans="1:25" ht="25.5" x14ac:dyDescent="0.25">
      <c r="A9" s="59">
        <v>6</v>
      </c>
      <c r="B9" s="60" t="s">
        <v>99</v>
      </c>
      <c r="C9" s="65"/>
      <c r="D9" s="66"/>
      <c r="E9" s="67">
        <v>755000</v>
      </c>
      <c r="F9" s="64" t="s">
        <v>100</v>
      </c>
    </row>
    <row r="10" spans="1:25" ht="63.75" customHeight="1" x14ac:dyDescent="0.25">
      <c r="A10" s="59">
        <v>6</v>
      </c>
      <c r="B10" s="60" t="s">
        <v>101</v>
      </c>
      <c r="C10" s="68" t="s">
        <v>102</v>
      </c>
      <c r="D10" s="66"/>
      <c r="E10" s="67">
        <v>71600</v>
      </c>
      <c r="F10" s="64" t="s">
        <v>210</v>
      </c>
    </row>
    <row r="11" spans="1:25" x14ac:dyDescent="0.25">
      <c r="A11" s="59">
        <v>15</v>
      </c>
      <c r="B11" s="60" t="s">
        <v>103</v>
      </c>
      <c r="C11" s="61"/>
      <c r="D11" s="62"/>
      <c r="E11" s="63"/>
      <c r="F11" s="64"/>
    </row>
    <row r="12" spans="1:25" ht="39" customHeight="1" x14ac:dyDescent="0.25">
      <c r="A12" s="59">
        <v>18</v>
      </c>
      <c r="B12" s="60" t="s">
        <v>104</v>
      </c>
      <c r="C12" s="69"/>
      <c r="D12" s="63"/>
      <c r="E12" s="63"/>
      <c r="F12" s="64"/>
    </row>
    <row r="13" spans="1:25" ht="16.350000000000001" customHeight="1" x14ac:dyDescent="0.25">
      <c r="A13" s="59">
        <v>19</v>
      </c>
      <c r="B13" s="60" t="s">
        <v>105</v>
      </c>
      <c r="C13" s="69"/>
      <c r="D13" s="63"/>
      <c r="E13" s="63">
        <f>0</f>
        <v>0</v>
      </c>
      <c r="F13" s="64"/>
    </row>
    <row r="14" spans="1:25" ht="17.100000000000001" customHeight="1" x14ac:dyDescent="0.25">
      <c r="A14" s="59">
        <v>23</v>
      </c>
      <c r="B14" s="60" t="s">
        <v>106</v>
      </c>
      <c r="C14" s="69"/>
      <c r="D14" s="63"/>
      <c r="E14" s="63"/>
      <c r="F14" s="64"/>
    </row>
    <row r="15" spans="1:25" ht="38.25" customHeight="1" x14ac:dyDescent="0.25">
      <c r="A15" s="59">
        <v>26</v>
      </c>
      <c r="B15" s="60" t="s">
        <v>107</v>
      </c>
      <c r="C15" s="69"/>
      <c r="D15" s="63"/>
      <c r="E15" s="63"/>
      <c r="F15" s="64"/>
    </row>
    <row r="16" spans="1:25" ht="26.1" customHeight="1" x14ac:dyDescent="0.25">
      <c r="A16" s="59">
        <v>27</v>
      </c>
      <c r="B16" s="60" t="s">
        <v>108</v>
      </c>
      <c r="C16" s="69"/>
      <c r="D16" s="63"/>
      <c r="E16" s="63"/>
      <c r="F16" s="64"/>
    </row>
    <row r="17" spans="1:6" x14ac:dyDescent="0.25">
      <c r="A17" s="59">
        <v>28</v>
      </c>
      <c r="B17" s="60" t="s">
        <v>109</v>
      </c>
      <c r="C17" s="69"/>
      <c r="D17" s="63"/>
      <c r="E17" s="63"/>
      <c r="F17" s="64"/>
    </row>
    <row r="18" spans="1:6" x14ac:dyDescent="0.25">
      <c r="A18" s="59">
        <v>30</v>
      </c>
      <c r="B18" s="60" t="s">
        <v>110</v>
      </c>
      <c r="C18" s="69"/>
      <c r="D18" s="63"/>
      <c r="E18" s="63">
        <v>8000</v>
      </c>
      <c r="F18" s="64"/>
    </row>
    <row r="19" spans="1:6" ht="25.5" x14ac:dyDescent="0.25">
      <c r="A19" s="59">
        <v>31</v>
      </c>
      <c r="B19" s="60" t="s">
        <v>111</v>
      </c>
      <c r="C19" s="69"/>
      <c r="D19" s="63"/>
      <c r="E19" s="63">
        <v>10000</v>
      </c>
      <c r="F19" s="70"/>
    </row>
    <row r="20" spans="1:6" x14ac:dyDescent="0.25">
      <c r="A20" s="59">
        <v>34</v>
      </c>
      <c r="B20" s="60" t="s">
        <v>112</v>
      </c>
      <c r="C20" s="69"/>
      <c r="D20" s="63"/>
      <c r="E20" s="63"/>
      <c r="F20" s="70"/>
    </row>
    <row r="21" spans="1:6" x14ac:dyDescent="0.25">
      <c r="A21" s="59">
        <v>35</v>
      </c>
      <c r="B21" s="60" t="s">
        <v>113</v>
      </c>
      <c r="C21" s="69"/>
      <c r="D21" s="63"/>
      <c r="E21" s="63"/>
      <c r="F21" s="70"/>
    </row>
    <row r="22" spans="1:6" x14ac:dyDescent="0.25">
      <c r="A22" s="59">
        <v>36</v>
      </c>
      <c r="B22" s="226" t="s">
        <v>114</v>
      </c>
      <c r="C22" s="227"/>
      <c r="D22" s="228"/>
      <c r="E22" s="228">
        <v>50000</v>
      </c>
      <c r="F22" s="70" t="s">
        <v>115</v>
      </c>
    </row>
    <row r="23" spans="1:6" x14ac:dyDescent="0.25">
      <c r="A23" s="59">
        <v>42</v>
      </c>
      <c r="B23" s="60" t="s">
        <v>116</v>
      </c>
      <c r="C23" s="69"/>
      <c r="D23" s="63"/>
      <c r="E23" s="63">
        <v>10000</v>
      </c>
      <c r="F23" s="70"/>
    </row>
    <row r="24" spans="1:6" x14ac:dyDescent="0.25">
      <c r="A24" s="59"/>
      <c r="B24" s="60" t="s">
        <v>117</v>
      </c>
      <c r="C24" s="69"/>
      <c r="D24" s="63"/>
      <c r="E24" s="63">
        <v>20000</v>
      </c>
      <c r="F24" s="64"/>
    </row>
    <row r="25" spans="1:6" ht="34.5" customHeight="1" x14ac:dyDescent="0.25">
      <c r="A25" s="59"/>
      <c r="B25" s="60" t="s">
        <v>229</v>
      </c>
      <c r="C25" s="69"/>
      <c r="D25" s="63"/>
      <c r="E25" s="63">
        <v>50000</v>
      </c>
      <c r="F25" s="64"/>
    </row>
    <row r="26" spans="1:6" s="256" customFormat="1" x14ac:dyDescent="0.25">
      <c r="A26" s="252">
        <v>44</v>
      </c>
      <c r="B26" s="241" t="s">
        <v>206</v>
      </c>
      <c r="C26" s="253"/>
      <c r="D26" s="254"/>
      <c r="E26" s="254">
        <v>100000</v>
      </c>
      <c r="F26" s="255"/>
    </row>
    <row r="27" spans="1:6" x14ac:dyDescent="0.25">
      <c r="A27" s="59"/>
      <c r="B27" s="60"/>
      <c r="C27" s="69"/>
      <c r="D27" s="63"/>
      <c r="E27" s="63">
        <v>25000</v>
      </c>
      <c r="F27" s="64"/>
    </row>
    <row r="28" spans="1:6" x14ac:dyDescent="0.25">
      <c r="A28" s="71" t="s">
        <v>118</v>
      </c>
      <c r="B28" s="72" t="s">
        <v>119</v>
      </c>
      <c r="C28" s="73"/>
      <c r="D28" s="74"/>
      <c r="E28" s="75"/>
      <c r="F28" s="76"/>
    </row>
    <row r="29" spans="1:6" x14ac:dyDescent="0.25">
      <c r="A29" s="59">
        <v>1</v>
      </c>
      <c r="B29" s="60" t="s">
        <v>207</v>
      </c>
      <c r="C29" s="61"/>
      <c r="D29" s="62"/>
      <c r="E29" s="63"/>
      <c r="F29" s="64"/>
    </row>
    <row r="30" spans="1:6" x14ac:dyDescent="0.25">
      <c r="A30" s="59">
        <v>2</v>
      </c>
      <c r="B30" s="60" t="s">
        <v>211</v>
      </c>
      <c r="C30" s="61"/>
      <c r="D30" s="62"/>
      <c r="E30" s="63">
        <v>20000</v>
      </c>
      <c r="F30" s="64"/>
    </row>
    <row r="31" spans="1:6" x14ac:dyDescent="0.25">
      <c r="A31" s="59">
        <v>3</v>
      </c>
      <c r="B31" s="60" t="s">
        <v>120</v>
      </c>
      <c r="C31" s="61"/>
      <c r="D31" s="62"/>
      <c r="E31" s="63"/>
      <c r="F31" s="64"/>
    </row>
    <row r="32" spans="1:6" x14ac:dyDescent="0.25">
      <c r="A32" s="59">
        <v>4</v>
      </c>
      <c r="B32" s="77" t="s">
        <v>121</v>
      </c>
      <c r="C32" s="61"/>
      <c r="D32" s="62"/>
      <c r="E32" s="63"/>
      <c r="F32" s="64"/>
    </row>
    <row r="33" spans="1:6" x14ac:dyDescent="0.25">
      <c r="A33" s="59">
        <v>5</v>
      </c>
      <c r="B33" s="77" t="s">
        <v>122</v>
      </c>
      <c r="C33" s="61"/>
      <c r="D33" s="62"/>
      <c r="E33" s="63"/>
      <c r="F33" s="64"/>
    </row>
    <row r="34" spans="1:6" ht="13.5" thickBot="1" x14ac:dyDescent="0.3">
      <c r="A34" s="59">
        <v>6</v>
      </c>
      <c r="B34" s="78" t="s">
        <v>123</v>
      </c>
      <c r="C34" s="79"/>
      <c r="D34" s="80"/>
      <c r="E34" s="81"/>
      <c r="F34" s="82"/>
    </row>
    <row r="35" spans="1:6" ht="13.5" thickBot="1" x14ac:dyDescent="0.3">
      <c r="A35" s="294" t="s">
        <v>124</v>
      </c>
      <c r="B35" s="295"/>
      <c r="C35" s="83"/>
      <c r="D35" s="84"/>
      <c r="E35" s="223">
        <f>SUM(E4:E34)</f>
        <v>4270800</v>
      </c>
      <c r="F35" s="85"/>
    </row>
    <row r="36" spans="1:6" ht="13.5" thickBot="1" x14ac:dyDescent="0.3">
      <c r="C36" s="86"/>
      <c r="D36" s="87"/>
    </row>
    <row r="37" spans="1:6" x14ac:dyDescent="0.25">
      <c r="A37" s="53"/>
      <c r="B37" s="88" t="s">
        <v>125</v>
      </c>
      <c r="C37" s="89"/>
      <c r="D37" s="57"/>
      <c r="E37" s="57"/>
      <c r="F37" s="58" t="s">
        <v>126</v>
      </c>
    </row>
    <row r="38" spans="1:6" ht="25.5" x14ac:dyDescent="0.25">
      <c r="A38" s="90">
        <v>1</v>
      </c>
      <c r="B38" s="91" t="s">
        <v>127</v>
      </c>
      <c r="C38" s="69"/>
      <c r="D38" s="63"/>
      <c r="E38" s="63">
        <f>E4+E5+E6+E7+E8+E12</f>
        <v>3151200</v>
      </c>
      <c r="F38" s="92">
        <f>E38/E46</f>
        <v>0.77014443874184324</v>
      </c>
    </row>
    <row r="39" spans="1:6" x14ac:dyDescent="0.25">
      <c r="A39" s="90">
        <v>2</v>
      </c>
      <c r="B39" s="91" t="s">
        <v>128</v>
      </c>
      <c r="C39" s="69"/>
      <c r="D39" s="63"/>
      <c r="E39" s="63">
        <v>200000</v>
      </c>
      <c r="F39" s="93">
        <f>E39/E46</f>
        <v>4.8879438864041842E-2</v>
      </c>
    </row>
    <row r="40" spans="1:6" ht="38.25" x14ac:dyDescent="0.25">
      <c r="A40" s="90">
        <v>3</v>
      </c>
      <c r="B40" s="91" t="s">
        <v>129</v>
      </c>
      <c r="C40" s="69"/>
      <c r="D40" s="63"/>
      <c r="E40" s="63">
        <v>388000</v>
      </c>
      <c r="F40" s="93">
        <f>E40/E46</f>
        <v>9.4826111396241169E-2</v>
      </c>
    </row>
    <row r="41" spans="1:6" ht="51" x14ac:dyDescent="0.25">
      <c r="A41" s="90">
        <v>4</v>
      </c>
      <c r="B41" s="91" t="s">
        <v>130</v>
      </c>
      <c r="C41" s="69"/>
      <c r="D41" s="63"/>
      <c r="E41" s="63">
        <v>177500</v>
      </c>
      <c r="F41" s="92">
        <f>E41/E46</f>
        <v>4.3380501991837135E-2</v>
      </c>
    </row>
    <row r="42" spans="1:6" ht="25.5" x14ac:dyDescent="0.25">
      <c r="A42" s="90">
        <v>5</v>
      </c>
      <c r="B42" s="91" t="s">
        <v>131</v>
      </c>
      <c r="C42" s="69"/>
      <c r="D42" s="63"/>
      <c r="E42" s="63">
        <v>25000</v>
      </c>
      <c r="F42" s="93">
        <f>E42/E46</f>
        <v>6.1099298580052303E-3</v>
      </c>
    </row>
    <row r="43" spans="1:6" x14ac:dyDescent="0.25">
      <c r="A43" s="90">
        <v>6</v>
      </c>
      <c r="B43" s="26" t="s">
        <v>132</v>
      </c>
      <c r="C43" s="69"/>
      <c r="D43" s="63"/>
      <c r="E43" s="63">
        <f>E26</f>
        <v>100000</v>
      </c>
      <c r="F43" s="93">
        <f>E43/E46</f>
        <v>2.4439719432020921E-2</v>
      </c>
    </row>
    <row r="44" spans="1:6" x14ac:dyDescent="0.25">
      <c r="A44" s="90">
        <v>7</v>
      </c>
      <c r="B44" s="91" t="s">
        <v>123</v>
      </c>
      <c r="C44" s="69"/>
      <c r="D44" s="63"/>
      <c r="E44" s="63">
        <f>0</f>
        <v>0</v>
      </c>
      <c r="F44" s="93">
        <f>E44/E46</f>
        <v>0</v>
      </c>
    </row>
    <row r="45" spans="1:6" x14ac:dyDescent="0.25">
      <c r="A45" s="90">
        <v>8</v>
      </c>
      <c r="B45" s="60" t="s">
        <v>114</v>
      </c>
      <c r="C45" s="69"/>
      <c r="D45" s="63"/>
      <c r="E45" s="63">
        <v>50000</v>
      </c>
      <c r="F45" s="93">
        <f>E45/E46</f>
        <v>1.2219859716010461E-2</v>
      </c>
    </row>
    <row r="46" spans="1:6" ht="13.5" thickBot="1" x14ac:dyDescent="0.3">
      <c r="A46" s="94"/>
      <c r="B46" s="95"/>
      <c r="C46" s="96"/>
      <c r="D46" s="97"/>
      <c r="E46" s="97">
        <f>SUM(E38:E45)</f>
        <v>4091700</v>
      </c>
      <c r="F46" s="98"/>
    </row>
    <row r="47" spans="1:6" ht="15.75" x14ac:dyDescent="0.25">
      <c r="E47" s="99"/>
    </row>
    <row r="48" spans="1:6" x14ac:dyDescent="0.25">
      <c r="A48" s="100"/>
      <c r="B48" s="101"/>
    </row>
    <row r="49" spans="1:3" ht="25.5" x14ac:dyDescent="0.25">
      <c r="A49" s="100"/>
      <c r="B49" s="102" t="s">
        <v>208</v>
      </c>
    </row>
    <row r="50" spans="1:3" ht="13.5" thickBot="1" x14ac:dyDescent="0.3">
      <c r="A50" s="100"/>
      <c r="B50" s="101"/>
      <c r="C50" s="103" t="s">
        <v>133</v>
      </c>
    </row>
    <row r="51" spans="1:3" ht="13.5" thickBot="1" x14ac:dyDescent="0.3">
      <c r="B51" s="104" t="s">
        <v>134</v>
      </c>
      <c r="C51" s="105" t="s">
        <v>135</v>
      </c>
    </row>
    <row r="52" spans="1:3" x14ac:dyDescent="0.25">
      <c r="B52" s="106" t="s">
        <v>136</v>
      </c>
      <c r="C52" s="107"/>
    </row>
    <row r="53" spans="1:3" x14ac:dyDescent="0.25">
      <c r="B53" s="108" t="s">
        <v>137</v>
      </c>
      <c r="C53" s="109"/>
    </row>
    <row r="54" spans="1:3" x14ac:dyDescent="0.25">
      <c r="B54" s="108" t="s">
        <v>138</v>
      </c>
      <c r="C54" s="109"/>
    </row>
    <row r="55" spans="1:3" x14ac:dyDescent="0.25">
      <c r="B55" s="110" t="s">
        <v>139</v>
      </c>
      <c r="C55" s="109"/>
    </row>
    <row r="56" spans="1:3" x14ac:dyDescent="0.25">
      <c r="B56" s="110" t="s">
        <v>140</v>
      </c>
      <c r="C56" s="109"/>
    </row>
    <row r="57" spans="1:3" x14ac:dyDescent="0.25">
      <c r="B57" s="111" t="s">
        <v>141</v>
      </c>
      <c r="C57" s="112"/>
    </row>
    <row r="58" spans="1:3" ht="13.5" thickBot="1" x14ac:dyDescent="0.3">
      <c r="B58" s="111" t="s">
        <v>119</v>
      </c>
      <c r="C58" s="112"/>
    </row>
    <row r="59" spans="1:3" ht="13.5" thickBot="1" x14ac:dyDescent="0.3">
      <c r="B59" s="104" t="s">
        <v>124</v>
      </c>
      <c r="C59" s="113">
        <f>C52+C53+C54+C57+C58</f>
        <v>0</v>
      </c>
    </row>
  </sheetData>
  <mergeCells count="1">
    <mergeCell ref="A35:B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92"/>
  <sheetViews>
    <sheetView tabSelected="1" topLeftCell="S53" zoomScale="130" zoomScaleNormal="130" workbookViewId="0">
      <selection activeCell="A62" sqref="A62:XFD62"/>
    </sheetView>
  </sheetViews>
  <sheetFormatPr defaultColWidth="8.7109375" defaultRowHeight="12.75" x14ac:dyDescent="0.25"/>
  <cols>
    <col min="1" max="1" width="5.140625" style="114" customWidth="1"/>
    <col min="2" max="2" width="37.28515625" style="116" customWidth="1"/>
    <col min="3" max="3" width="7.140625" style="116" customWidth="1"/>
    <col min="4" max="4" width="9.28515625" style="116" customWidth="1"/>
    <col min="5" max="5" width="8.28515625" style="116" customWidth="1"/>
    <col min="6" max="6" width="8.7109375" style="116" customWidth="1"/>
    <col min="7" max="7" width="7.7109375" style="116" customWidth="1"/>
    <col min="8" max="9" width="9.42578125" style="116" customWidth="1"/>
    <col min="10" max="10" width="9.7109375" style="116" customWidth="1"/>
    <col min="11" max="11" width="8.28515625" style="116" customWidth="1"/>
    <col min="12" max="14" width="8.42578125" style="116" customWidth="1"/>
    <col min="15" max="15" width="10.7109375" style="116" customWidth="1"/>
    <col min="16" max="16" width="11.140625" style="116" customWidth="1"/>
    <col min="17" max="17" width="9.5703125" style="116" customWidth="1"/>
    <col min="18" max="18" width="11" style="116" customWidth="1"/>
    <col min="19" max="19" width="9.5703125" style="116" customWidth="1"/>
    <col min="20" max="20" width="9.140625" style="116" customWidth="1"/>
    <col min="21" max="22" width="12.7109375" style="116" customWidth="1"/>
    <col min="23" max="23" width="11.28515625" style="116" customWidth="1"/>
    <col min="24" max="32" width="13.140625" style="116" customWidth="1"/>
    <col min="33" max="33" width="26.140625" style="116" customWidth="1"/>
    <col min="34" max="35" width="11.7109375" style="116" customWidth="1"/>
    <col min="36" max="16384" width="8.7109375" style="116"/>
  </cols>
  <sheetData>
    <row r="1" spans="1:33" ht="13.5" thickBot="1" x14ac:dyDescent="0.3">
      <c r="B1" s="115" t="s">
        <v>142</v>
      </c>
    </row>
    <row r="2" spans="1:33" s="117" customFormat="1" x14ac:dyDescent="0.25">
      <c r="A2" s="317" t="s">
        <v>3</v>
      </c>
      <c r="B2" s="319" t="s">
        <v>143</v>
      </c>
      <c r="C2" s="321" t="s">
        <v>144</v>
      </c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3"/>
      <c r="O2" s="319" t="s">
        <v>91</v>
      </c>
      <c r="P2" s="321" t="s">
        <v>145</v>
      </c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3"/>
      <c r="AG2" s="292" t="s">
        <v>59</v>
      </c>
    </row>
    <row r="3" spans="1:33" s="122" customFormat="1" ht="39" thickBot="1" x14ac:dyDescent="0.3">
      <c r="A3" s="318"/>
      <c r="B3" s="320"/>
      <c r="C3" s="118" t="s">
        <v>22</v>
      </c>
      <c r="D3" s="118" t="s">
        <v>27</v>
      </c>
      <c r="E3" s="118" t="s">
        <v>28</v>
      </c>
      <c r="F3" s="118" t="s">
        <v>34</v>
      </c>
      <c r="G3" s="118" t="s">
        <v>35</v>
      </c>
      <c r="H3" s="118" t="s">
        <v>39</v>
      </c>
      <c r="I3" s="118" t="s">
        <v>42</v>
      </c>
      <c r="J3" s="118" t="s">
        <v>44</v>
      </c>
      <c r="K3" s="118" t="s">
        <v>45</v>
      </c>
      <c r="L3" s="118" t="s">
        <v>49</v>
      </c>
      <c r="M3" s="118" t="s">
        <v>51</v>
      </c>
      <c r="N3" s="118" t="s">
        <v>53</v>
      </c>
      <c r="O3" s="320"/>
      <c r="P3" s="119" t="s">
        <v>60</v>
      </c>
      <c r="Q3" s="118" t="s">
        <v>61</v>
      </c>
      <c r="R3" s="118" t="s">
        <v>62</v>
      </c>
      <c r="S3" s="118" t="s">
        <v>63</v>
      </c>
      <c r="T3" s="118" t="s">
        <v>64</v>
      </c>
      <c r="U3" s="118" t="s">
        <v>146</v>
      </c>
      <c r="V3" s="118" t="s">
        <v>65</v>
      </c>
      <c r="W3" s="118" t="s">
        <v>66</v>
      </c>
      <c r="X3" s="118" t="s">
        <v>67</v>
      </c>
      <c r="Y3" s="120" t="s">
        <v>230</v>
      </c>
      <c r="Z3" s="120" t="s">
        <v>68</v>
      </c>
      <c r="AA3" s="120" t="s">
        <v>69</v>
      </c>
      <c r="AB3" s="120" t="s">
        <v>147</v>
      </c>
      <c r="AC3" s="120" t="s">
        <v>148</v>
      </c>
      <c r="AD3" s="120" t="s">
        <v>71</v>
      </c>
      <c r="AE3" s="121" t="s">
        <v>149</v>
      </c>
      <c r="AF3" s="120" t="s">
        <v>72</v>
      </c>
      <c r="AG3" s="293"/>
    </row>
    <row r="4" spans="1:33" x14ac:dyDescent="0.25">
      <c r="A4" s="302">
        <v>1</v>
      </c>
      <c r="B4" s="324" t="s">
        <v>204</v>
      </c>
      <c r="C4" s="123">
        <v>1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297">
        <f>C4+D5+E6+F7+G8+H9+I10+J11+K12+L13+M14+N15</f>
        <v>13</v>
      </c>
      <c r="P4" s="296">
        <v>5000</v>
      </c>
      <c r="Q4" s="297">
        <v>10000</v>
      </c>
      <c r="R4" s="297"/>
      <c r="S4" s="297">
        <v>15000</v>
      </c>
      <c r="T4" s="297"/>
      <c r="U4" s="297"/>
      <c r="V4" s="313">
        <v>25000</v>
      </c>
      <c r="W4" s="297"/>
      <c r="X4" s="297"/>
      <c r="Y4" s="296"/>
      <c r="Z4" s="297"/>
      <c r="AA4" s="297"/>
      <c r="AB4" s="313">
        <v>15000</v>
      </c>
      <c r="AC4" s="297"/>
      <c r="AD4" s="297"/>
      <c r="AE4" s="313">
        <v>21000</v>
      </c>
      <c r="AF4" s="296">
        <f>SUM(P4:AE4)</f>
        <v>91000</v>
      </c>
      <c r="AG4" s="125"/>
    </row>
    <row r="5" spans="1:33" ht="15" customHeight="1" x14ac:dyDescent="0.25">
      <c r="A5" s="302"/>
      <c r="B5" s="297"/>
      <c r="C5" s="126"/>
      <c r="D5" s="127">
        <v>1</v>
      </c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128"/>
    </row>
    <row r="6" spans="1:33" ht="15" customHeight="1" x14ac:dyDescent="0.25">
      <c r="A6" s="302"/>
      <c r="B6" s="297"/>
      <c r="C6" s="126"/>
      <c r="D6" s="126"/>
      <c r="E6" s="127">
        <v>1</v>
      </c>
      <c r="F6" s="126"/>
      <c r="G6" s="126"/>
      <c r="H6" s="126"/>
      <c r="I6" s="126"/>
      <c r="J6" s="126"/>
      <c r="K6" s="126"/>
      <c r="L6" s="126"/>
      <c r="M6" s="126"/>
      <c r="N6" s="126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7"/>
      <c r="AG6" s="128"/>
    </row>
    <row r="7" spans="1:33" ht="15" customHeight="1" x14ac:dyDescent="0.25">
      <c r="A7" s="302"/>
      <c r="B7" s="297"/>
      <c r="C7" s="126"/>
      <c r="D7" s="126"/>
      <c r="E7" s="126"/>
      <c r="F7" s="127">
        <v>1</v>
      </c>
      <c r="G7" s="126"/>
      <c r="H7" s="126"/>
      <c r="I7" s="126"/>
      <c r="J7" s="126"/>
      <c r="K7" s="126"/>
      <c r="L7" s="126"/>
      <c r="M7" s="126"/>
      <c r="N7" s="126"/>
      <c r="O7" s="297"/>
      <c r="P7" s="297"/>
      <c r="Q7" s="297"/>
      <c r="R7" s="297"/>
      <c r="S7" s="297"/>
      <c r="T7" s="297"/>
      <c r="U7" s="297"/>
      <c r="V7" s="297"/>
      <c r="W7" s="297"/>
      <c r="X7" s="297"/>
      <c r="Y7" s="297"/>
      <c r="Z7" s="297"/>
      <c r="AA7" s="297"/>
      <c r="AB7" s="297"/>
      <c r="AC7" s="297"/>
      <c r="AD7" s="297"/>
      <c r="AE7" s="297"/>
      <c r="AF7" s="297"/>
      <c r="AG7" s="128"/>
    </row>
    <row r="8" spans="1:33" ht="15" customHeight="1" x14ac:dyDescent="0.25">
      <c r="A8" s="302"/>
      <c r="B8" s="297"/>
      <c r="C8" s="126"/>
      <c r="D8" s="126"/>
      <c r="E8" s="126"/>
      <c r="F8" s="126"/>
      <c r="G8" s="127">
        <v>1</v>
      </c>
      <c r="H8" s="126"/>
      <c r="I8" s="126"/>
      <c r="J8" s="126"/>
      <c r="K8" s="126"/>
      <c r="L8" s="126"/>
      <c r="M8" s="126"/>
      <c r="N8" s="126"/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128"/>
    </row>
    <row r="9" spans="1:33" ht="15" customHeight="1" x14ac:dyDescent="0.25">
      <c r="A9" s="302"/>
      <c r="B9" s="297"/>
      <c r="C9" s="126"/>
      <c r="D9" s="126"/>
      <c r="E9" s="126"/>
      <c r="F9" s="126"/>
      <c r="G9" s="126"/>
      <c r="H9" s="127">
        <v>1</v>
      </c>
      <c r="I9" s="126"/>
      <c r="J9" s="126"/>
      <c r="K9" s="126"/>
      <c r="L9" s="126"/>
      <c r="M9" s="126"/>
      <c r="N9" s="126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297"/>
      <c r="AA9" s="297"/>
      <c r="AB9" s="297"/>
      <c r="AC9" s="297"/>
      <c r="AD9" s="297"/>
      <c r="AE9" s="297"/>
      <c r="AF9" s="297"/>
      <c r="AG9" s="128"/>
    </row>
    <row r="10" spans="1:33" ht="15" customHeight="1" x14ac:dyDescent="0.25">
      <c r="A10" s="302"/>
      <c r="B10" s="297"/>
      <c r="C10" s="126"/>
      <c r="D10" s="126"/>
      <c r="E10" s="126"/>
      <c r="F10" s="126"/>
      <c r="G10" s="126"/>
      <c r="H10" s="126"/>
      <c r="I10" s="127">
        <v>1</v>
      </c>
      <c r="J10" s="126"/>
      <c r="K10" s="126"/>
      <c r="L10" s="126"/>
      <c r="M10" s="126"/>
      <c r="N10" s="126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128"/>
    </row>
    <row r="11" spans="1:33" ht="15" customHeight="1" x14ac:dyDescent="0.25">
      <c r="A11" s="302"/>
      <c r="B11" s="297"/>
      <c r="C11" s="126"/>
      <c r="D11" s="126"/>
      <c r="E11" s="126"/>
      <c r="F11" s="126"/>
      <c r="G11" s="126"/>
      <c r="H11" s="126"/>
      <c r="I11" s="126"/>
      <c r="J11" s="127">
        <v>1</v>
      </c>
      <c r="K11" s="126"/>
      <c r="L11" s="126"/>
      <c r="M11" s="126"/>
      <c r="N11" s="126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97"/>
      <c r="AG11" s="128"/>
    </row>
    <row r="12" spans="1:33" ht="15" customHeight="1" x14ac:dyDescent="0.25">
      <c r="A12" s="302"/>
      <c r="B12" s="297"/>
      <c r="C12" s="126"/>
      <c r="D12" s="126"/>
      <c r="E12" s="126"/>
      <c r="F12" s="126"/>
      <c r="G12" s="126"/>
      <c r="H12" s="126"/>
      <c r="I12" s="126"/>
      <c r="J12" s="126"/>
      <c r="K12" s="127">
        <v>1</v>
      </c>
      <c r="L12" s="126"/>
      <c r="M12" s="126"/>
      <c r="N12" s="126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128"/>
    </row>
    <row r="13" spans="1:33" ht="15" customHeight="1" x14ac:dyDescent="0.25">
      <c r="A13" s="302"/>
      <c r="B13" s="297"/>
      <c r="C13" s="126"/>
      <c r="D13" s="126"/>
      <c r="E13" s="126"/>
      <c r="F13" s="126"/>
      <c r="G13" s="126"/>
      <c r="H13" s="126"/>
      <c r="I13" s="126"/>
      <c r="J13" s="126"/>
      <c r="K13" s="126"/>
      <c r="L13" s="127">
        <v>1</v>
      </c>
      <c r="M13" s="126"/>
      <c r="N13" s="126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97"/>
      <c r="AG13" s="128"/>
    </row>
    <row r="14" spans="1:33" ht="15" customHeight="1" x14ac:dyDescent="0.25">
      <c r="A14" s="302"/>
      <c r="B14" s="297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7">
        <v>2</v>
      </c>
      <c r="N14" s="126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128"/>
    </row>
    <row r="15" spans="1:33" ht="15.75" customHeight="1" thickBot="1" x14ac:dyDescent="0.3">
      <c r="A15" s="306"/>
      <c r="B15" s="300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30">
        <v>1</v>
      </c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131"/>
    </row>
    <row r="16" spans="1:33" x14ac:dyDescent="0.25">
      <c r="A16" s="308">
        <v>2</v>
      </c>
      <c r="B16" s="310" t="s">
        <v>227</v>
      </c>
      <c r="C16" s="123">
        <v>3</v>
      </c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296">
        <f>C16+D17+E18+F19+G20+H21+I22+J23+K24+L25+M26+N27</f>
        <v>41</v>
      </c>
      <c r="P16" s="296">
        <v>5000</v>
      </c>
      <c r="Q16" s="296">
        <v>10000</v>
      </c>
      <c r="R16" s="296"/>
      <c r="S16" s="296">
        <v>10000</v>
      </c>
      <c r="T16" s="296"/>
      <c r="U16" s="296"/>
      <c r="V16" s="296"/>
      <c r="W16" s="296"/>
      <c r="X16" s="296"/>
      <c r="Y16" s="296"/>
      <c r="Z16" s="296"/>
      <c r="AA16" s="296"/>
      <c r="AB16" s="296">
        <v>15000</v>
      </c>
      <c r="AC16" s="296"/>
      <c r="AD16" s="296"/>
      <c r="AE16" s="296">
        <v>5000</v>
      </c>
      <c r="AF16" s="296">
        <f>SUM(P16:AE16)</f>
        <v>45000</v>
      </c>
      <c r="AG16" s="125"/>
    </row>
    <row r="17" spans="1:33" ht="15" customHeight="1" x14ac:dyDescent="0.25">
      <c r="A17" s="308"/>
      <c r="B17" s="311"/>
      <c r="C17" s="126"/>
      <c r="D17" s="127">
        <v>3</v>
      </c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97"/>
      <c r="AG17" s="128"/>
    </row>
    <row r="18" spans="1:33" ht="15" customHeight="1" x14ac:dyDescent="0.25">
      <c r="A18" s="308"/>
      <c r="B18" s="311"/>
      <c r="C18" s="126"/>
      <c r="D18" s="126"/>
      <c r="E18" s="127">
        <v>3</v>
      </c>
      <c r="F18" s="126"/>
      <c r="G18" s="126"/>
      <c r="H18" s="126"/>
      <c r="I18" s="126"/>
      <c r="J18" s="126"/>
      <c r="K18" s="126"/>
      <c r="L18" s="126"/>
      <c r="M18" s="126"/>
      <c r="N18" s="126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128"/>
    </row>
    <row r="19" spans="1:33" ht="15" customHeight="1" x14ac:dyDescent="0.25">
      <c r="A19" s="308"/>
      <c r="B19" s="311"/>
      <c r="C19" s="126"/>
      <c r="D19" s="126"/>
      <c r="E19" s="126"/>
      <c r="F19" s="127">
        <v>4</v>
      </c>
      <c r="G19" s="126"/>
      <c r="H19" s="126"/>
      <c r="I19" s="126"/>
      <c r="J19" s="126"/>
      <c r="K19" s="126"/>
      <c r="L19" s="126"/>
      <c r="M19" s="126"/>
      <c r="N19" s="126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128"/>
    </row>
    <row r="20" spans="1:33" ht="15" customHeight="1" x14ac:dyDescent="0.25">
      <c r="A20" s="308"/>
      <c r="B20" s="311"/>
      <c r="C20" s="126"/>
      <c r="D20" s="126"/>
      <c r="E20" s="126"/>
      <c r="F20" s="126"/>
      <c r="G20" s="127">
        <v>4</v>
      </c>
      <c r="H20" s="126"/>
      <c r="I20" s="126"/>
      <c r="J20" s="126"/>
      <c r="K20" s="126"/>
      <c r="L20" s="126"/>
      <c r="M20" s="126"/>
      <c r="N20" s="126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128"/>
    </row>
    <row r="21" spans="1:33" ht="15" customHeight="1" x14ac:dyDescent="0.25">
      <c r="A21" s="308"/>
      <c r="B21" s="311"/>
      <c r="C21" s="126"/>
      <c r="D21" s="126"/>
      <c r="E21" s="126"/>
      <c r="F21" s="126"/>
      <c r="G21" s="126"/>
      <c r="H21" s="127">
        <v>3</v>
      </c>
      <c r="I21" s="126"/>
      <c r="J21" s="126"/>
      <c r="K21" s="126"/>
      <c r="L21" s="126"/>
      <c r="M21" s="126"/>
      <c r="N21" s="126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128"/>
    </row>
    <row r="22" spans="1:33" ht="15" customHeight="1" x14ac:dyDescent="0.25">
      <c r="A22" s="308"/>
      <c r="B22" s="311"/>
      <c r="C22" s="126"/>
      <c r="D22" s="126"/>
      <c r="E22" s="126"/>
      <c r="F22" s="126"/>
      <c r="G22" s="126"/>
      <c r="H22" s="126"/>
      <c r="I22" s="127">
        <v>3</v>
      </c>
      <c r="J22" s="126"/>
      <c r="K22" s="126"/>
      <c r="L22" s="126"/>
      <c r="M22" s="126"/>
      <c r="N22" s="126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128"/>
    </row>
    <row r="23" spans="1:33" ht="15" customHeight="1" x14ac:dyDescent="0.25">
      <c r="A23" s="308"/>
      <c r="B23" s="311"/>
      <c r="C23" s="126"/>
      <c r="D23" s="126"/>
      <c r="E23" s="126"/>
      <c r="F23" s="126"/>
      <c r="G23" s="126"/>
      <c r="H23" s="126"/>
      <c r="I23" s="126"/>
      <c r="J23" s="127">
        <v>3</v>
      </c>
      <c r="K23" s="126"/>
      <c r="L23" s="126"/>
      <c r="M23" s="126"/>
      <c r="N23" s="126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128"/>
    </row>
    <row r="24" spans="1:33" ht="15" customHeight="1" x14ac:dyDescent="0.25">
      <c r="A24" s="308"/>
      <c r="B24" s="311"/>
      <c r="C24" s="126"/>
      <c r="D24" s="126"/>
      <c r="E24" s="126"/>
      <c r="F24" s="126"/>
      <c r="G24" s="126"/>
      <c r="H24" s="126"/>
      <c r="I24" s="126"/>
      <c r="J24" s="126"/>
      <c r="K24" s="127">
        <v>3</v>
      </c>
      <c r="L24" s="126"/>
      <c r="M24" s="126"/>
      <c r="N24" s="126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7"/>
      <c r="AG24" s="128"/>
    </row>
    <row r="25" spans="1:33" ht="15" customHeight="1" x14ac:dyDescent="0.25">
      <c r="A25" s="308"/>
      <c r="B25" s="311"/>
      <c r="C25" s="126"/>
      <c r="D25" s="126"/>
      <c r="E25" s="126"/>
      <c r="F25" s="126"/>
      <c r="G25" s="126"/>
      <c r="H25" s="126"/>
      <c r="I25" s="126"/>
      <c r="J25" s="126"/>
      <c r="K25" s="126"/>
      <c r="L25" s="127">
        <v>4</v>
      </c>
      <c r="M25" s="126"/>
      <c r="N25" s="126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  <c r="AF25" s="297"/>
      <c r="AG25" s="128"/>
    </row>
    <row r="26" spans="1:33" ht="15" customHeight="1" x14ac:dyDescent="0.25">
      <c r="A26" s="308"/>
      <c r="B26" s="311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7">
        <v>4</v>
      </c>
      <c r="N26" s="126"/>
      <c r="O26" s="297"/>
      <c r="P26" s="297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7"/>
      <c r="AG26" s="128"/>
    </row>
    <row r="27" spans="1:33" ht="15.75" customHeight="1" thickBot="1" x14ac:dyDescent="0.3">
      <c r="A27" s="309"/>
      <c r="B27" s="312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30">
        <v>4</v>
      </c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131"/>
    </row>
    <row r="28" spans="1:33" ht="12.75" customHeight="1" x14ac:dyDescent="0.25">
      <c r="A28" s="301">
        <v>2</v>
      </c>
      <c r="B28" s="303" t="s">
        <v>150</v>
      </c>
      <c r="C28" s="123">
        <v>1</v>
      </c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314">
        <v>11</v>
      </c>
      <c r="P28" s="305">
        <v>4000</v>
      </c>
      <c r="Q28" s="305">
        <v>10100</v>
      </c>
      <c r="R28" s="296">
        <v>18000</v>
      </c>
      <c r="S28" s="305">
        <v>26000</v>
      </c>
      <c r="T28" s="296"/>
      <c r="U28" s="296"/>
      <c r="V28" s="296"/>
      <c r="W28" s="296"/>
      <c r="X28" s="296"/>
      <c r="Y28" s="296"/>
      <c r="Z28" s="296"/>
      <c r="AA28" s="296"/>
      <c r="AB28" s="305">
        <v>13500</v>
      </c>
      <c r="AC28" s="296"/>
      <c r="AD28" s="296"/>
      <c r="AE28" s="296"/>
      <c r="AF28" s="296">
        <f>SUM(P28:AE28)</f>
        <v>71600</v>
      </c>
      <c r="AG28" s="132"/>
    </row>
    <row r="29" spans="1:33" ht="12.75" customHeight="1" x14ac:dyDescent="0.25">
      <c r="A29" s="302"/>
      <c r="B29" s="304"/>
      <c r="C29" s="126"/>
      <c r="D29" s="127">
        <v>1</v>
      </c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315"/>
      <c r="P29" s="313"/>
      <c r="Q29" s="313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97"/>
      <c r="AG29" s="128"/>
    </row>
    <row r="30" spans="1:33" ht="12.75" customHeight="1" x14ac:dyDescent="0.25">
      <c r="A30" s="302"/>
      <c r="B30" s="304"/>
      <c r="C30" s="126"/>
      <c r="D30" s="126"/>
      <c r="E30" s="127">
        <v>2</v>
      </c>
      <c r="F30" s="126"/>
      <c r="G30" s="126"/>
      <c r="H30" s="126"/>
      <c r="I30" s="126"/>
      <c r="J30" s="126"/>
      <c r="K30" s="126"/>
      <c r="L30" s="126"/>
      <c r="M30" s="126"/>
      <c r="N30" s="126"/>
      <c r="O30" s="315"/>
      <c r="P30" s="313"/>
      <c r="Q30" s="313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128"/>
    </row>
    <row r="31" spans="1:33" ht="12.75" customHeight="1" x14ac:dyDescent="0.25">
      <c r="A31" s="302"/>
      <c r="B31" s="304"/>
      <c r="C31" s="126"/>
      <c r="D31" s="126"/>
      <c r="E31" s="126"/>
      <c r="F31" s="127">
        <v>2</v>
      </c>
      <c r="G31" s="126"/>
      <c r="H31" s="126"/>
      <c r="I31" s="126"/>
      <c r="J31" s="126"/>
      <c r="K31" s="126"/>
      <c r="L31" s="126"/>
      <c r="M31" s="126"/>
      <c r="N31" s="126"/>
      <c r="O31" s="315"/>
      <c r="P31" s="313"/>
      <c r="Q31" s="313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128"/>
    </row>
    <row r="32" spans="1:33" ht="12.75" customHeight="1" x14ac:dyDescent="0.25">
      <c r="A32" s="302"/>
      <c r="B32" s="304"/>
      <c r="C32" s="126"/>
      <c r="D32" s="126"/>
      <c r="E32" s="126"/>
      <c r="F32" s="126"/>
      <c r="G32" s="127">
        <v>3</v>
      </c>
      <c r="H32" s="126"/>
      <c r="I32" s="126"/>
      <c r="J32" s="126"/>
      <c r="K32" s="126"/>
      <c r="L32" s="126"/>
      <c r="M32" s="126"/>
      <c r="N32" s="126"/>
      <c r="O32" s="315"/>
      <c r="P32" s="313"/>
      <c r="Q32" s="313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128"/>
    </row>
    <row r="33" spans="1:33" ht="12.75" customHeight="1" x14ac:dyDescent="0.25">
      <c r="A33" s="302"/>
      <c r="B33" s="304"/>
      <c r="C33" s="126"/>
      <c r="D33" s="126"/>
      <c r="E33" s="126"/>
      <c r="F33" s="126"/>
      <c r="G33" s="126"/>
      <c r="H33" s="127">
        <v>2</v>
      </c>
      <c r="I33" s="126"/>
      <c r="J33" s="126"/>
      <c r="K33" s="126"/>
      <c r="L33" s="126"/>
      <c r="M33" s="126"/>
      <c r="N33" s="126"/>
      <c r="O33" s="315"/>
      <c r="P33" s="313"/>
      <c r="Q33" s="313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128"/>
    </row>
    <row r="34" spans="1:33" ht="12.75" customHeight="1" x14ac:dyDescent="0.25">
      <c r="A34" s="302"/>
      <c r="B34" s="304"/>
      <c r="C34" s="126"/>
      <c r="D34" s="126"/>
      <c r="E34" s="126"/>
      <c r="F34" s="126"/>
      <c r="G34" s="126"/>
      <c r="H34" s="126"/>
      <c r="I34" s="127">
        <v>1</v>
      </c>
      <c r="J34" s="126"/>
      <c r="K34" s="126"/>
      <c r="L34" s="126"/>
      <c r="M34" s="126"/>
      <c r="N34" s="126"/>
      <c r="O34" s="315"/>
      <c r="P34" s="313"/>
      <c r="Q34" s="313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297"/>
      <c r="AG34" s="128"/>
    </row>
    <row r="35" spans="1:33" ht="12.75" customHeight="1" x14ac:dyDescent="0.25">
      <c r="A35" s="302"/>
      <c r="B35" s="304"/>
      <c r="C35" s="126"/>
      <c r="D35" s="126"/>
      <c r="E35" s="126"/>
      <c r="F35" s="126"/>
      <c r="G35" s="126"/>
      <c r="H35" s="126"/>
      <c r="I35" s="126"/>
      <c r="J35" s="127"/>
      <c r="K35" s="126"/>
      <c r="L35" s="126"/>
      <c r="M35" s="126"/>
      <c r="N35" s="126"/>
      <c r="O35" s="315"/>
      <c r="P35" s="313"/>
      <c r="Q35" s="313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F35" s="297"/>
      <c r="AG35" s="128"/>
    </row>
    <row r="36" spans="1:33" ht="12.75" customHeight="1" x14ac:dyDescent="0.25">
      <c r="A36" s="302"/>
      <c r="B36" s="304"/>
      <c r="C36" s="126"/>
      <c r="D36" s="126"/>
      <c r="E36" s="126"/>
      <c r="F36" s="126"/>
      <c r="G36" s="126"/>
      <c r="H36" s="126"/>
      <c r="I36" s="126"/>
      <c r="J36" s="126"/>
      <c r="K36" s="127">
        <v>2</v>
      </c>
      <c r="L36" s="126"/>
      <c r="M36" s="126"/>
      <c r="N36" s="126"/>
      <c r="O36" s="315"/>
      <c r="P36" s="313"/>
      <c r="Q36" s="313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128"/>
    </row>
    <row r="37" spans="1:33" ht="12.75" customHeight="1" x14ac:dyDescent="0.25">
      <c r="A37" s="302"/>
      <c r="B37" s="304"/>
      <c r="C37" s="126"/>
      <c r="D37" s="126"/>
      <c r="E37" s="126"/>
      <c r="F37" s="126"/>
      <c r="G37" s="126"/>
      <c r="H37" s="126"/>
      <c r="I37" s="126"/>
      <c r="J37" s="126"/>
      <c r="K37" s="126"/>
      <c r="L37" s="127">
        <v>2</v>
      </c>
      <c r="M37" s="126"/>
      <c r="N37" s="126"/>
      <c r="O37" s="315"/>
      <c r="P37" s="313"/>
      <c r="Q37" s="313"/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7"/>
      <c r="AC37" s="297"/>
      <c r="AD37" s="297"/>
      <c r="AE37" s="297"/>
      <c r="AF37" s="297"/>
      <c r="AG37" s="128"/>
    </row>
    <row r="38" spans="1:33" ht="12.75" customHeight="1" x14ac:dyDescent="0.25">
      <c r="A38" s="302"/>
      <c r="B38" s="304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7">
        <v>3</v>
      </c>
      <c r="N38" s="126"/>
      <c r="O38" s="315"/>
      <c r="P38" s="313"/>
      <c r="Q38" s="313"/>
      <c r="R38" s="297"/>
      <c r="S38" s="297"/>
      <c r="T38" s="297"/>
      <c r="U38" s="297"/>
      <c r="V38" s="297"/>
      <c r="W38" s="297"/>
      <c r="X38" s="297"/>
      <c r="Y38" s="297"/>
      <c r="Z38" s="297"/>
      <c r="AA38" s="297"/>
      <c r="AB38" s="297"/>
      <c r="AC38" s="297"/>
      <c r="AD38" s="297"/>
      <c r="AE38" s="297"/>
      <c r="AF38" s="297"/>
      <c r="AG38" s="128"/>
    </row>
    <row r="39" spans="1:33" ht="13.5" customHeight="1" thickBot="1" x14ac:dyDescent="0.3">
      <c r="A39" s="306"/>
      <c r="B39" s="307"/>
      <c r="C39" s="129"/>
      <c r="D39" s="129"/>
      <c r="E39" s="129"/>
      <c r="F39" s="129"/>
      <c r="G39" s="129"/>
      <c r="H39" s="133"/>
      <c r="I39" s="133"/>
      <c r="J39" s="133"/>
      <c r="K39" s="133"/>
      <c r="L39" s="133"/>
      <c r="M39" s="133"/>
      <c r="N39" s="134">
        <v>1</v>
      </c>
      <c r="O39" s="316"/>
      <c r="P39" s="325"/>
      <c r="Q39" s="325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  <c r="AF39" s="300"/>
      <c r="AG39" s="135"/>
    </row>
    <row r="40" spans="1:33" x14ac:dyDescent="0.25">
      <c r="A40" s="301">
        <v>2</v>
      </c>
      <c r="B40" s="303" t="s">
        <v>151</v>
      </c>
      <c r="C40" s="123"/>
      <c r="D40" s="124"/>
      <c r="E40" s="124"/>
      <c r="F40" s="124"/>
      <c r="G40" s="136"/>
      <c r="H40" s="126"/>
      <c r="I40" s="126"/>
      <c r="J40" s="126"/>
      <c r="K40" s="126"/>
      <c r="L40" s="126"/>
      <c r="M40" s="126"/>
      <c r="N40" s="126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296">
        <f>SUM(P40:AE40)</f>
        <v>0</v>
      </c>
      <c r="AG40" s="126"/>
    </row>
    <row r="41" spans="1:33" x14ac:dyDescent="0.25">
      <c r="A41" s="302"/>
      <c r="B41" s="304"/>
      <c r="C41" s="126"/>
      <c r="D41" s="127"/>
      <c r="E41" s="126"/>
      <c r="F41" s="126"/>
      <c r="G41" s="137"/>
      <c r="H41" s="126"/>
      <c r="I41" s="126"/>
      <c r="J41" s="126"/>
      <c r="K41" s="126"/>
      <c r="L41" s="126"/>
      <c r="M41" s="126"/>
      <c r="N41" s="126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297"/>
      <c r="AC41" s="297"/>
      <c r="AD41" s="297"/>
      <c r="AE41" s="297"/>
      <c r="AF41" s="297"/>
      <c r="AG41" s="126"/>
    </row>
    <row r="42" spans="1:33" x14ac:dyDescent="0.25">
      <c r="A42" s="302"/>
      <c r="B42" s="304"/>
      <c r="C42" s="126"/>
      <c r="D42" s="126"/>
      <c r="E42" s="127"/>
      <c r="F42" s="126"/>
      <c r="G42" s="137"/>
      <c r="H42" s="126"/>
      <c r="I42" s="126"/>
      <c r="J42" s="126"/>
      <c r="K42" s="126"/>
      <c r="L42" s="126"/>
      <c r="M42" s="126"/>
      <c r="N42" s="126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97"/>
      <c r="AG42" s="126"/>
    </row>
    <row r="43" spans="1:33" x14ac:dyDescent="0.25">
      <c r="A43" s="302"/>
      <c r="B43" s="304"/>
      <c r="C43" s="126"/>
      <c r="D43" s="126"/>
      <c r="E43" s="126"/>
      <c r="F43" s="127"/>
      <c r="G43" s="137"/>
      <c r="H43" s="126"/>
      <c r="I43" s="126"/>
      <c r="J43" s="126"/>
      <c r="K43" s="126"/>
      <c r="L43" s="126"/>
      <c r="M43" s="126"/>
      <c r="N43" s="126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97"/>
      <c r="AG43" s="126"/>
    </row>
    <row r="44" spans="1:33" x14ac:dyDescent="0.25">
      <c r="A44" s="302"/>
      <c r="B44" s="304"/>
      <c r="C44" s="126"/>
      <c r="D44" s="126"/>
      <c r="E44" s="126"/>
      <c r="F44" s="126"/>
      <c r="G44" s="138"/>
      <c r="H44" s="126"/>
      <c r="I44" s="126"/>
      <c r="J44" s="126"/>
      <c r="K44" s="126"/>
      <c r="L44" s="126"/>
      <c r="M44" s="126"/>
      <c r="N44" s="126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F44" s="297"/>
      <c r="AG44" s="126"/>
    </row>
    <row r="45" spans="1:33" x14ac:dyDescent="0.25">
      <c r="A45" s="302"/>
      <c r="B45" s="304"/>
      <c r="C45" s="126"/>
      <c r="D45" s="126"/>
      <c r="E45" s="126"/>
      <c r="F45" s="126"/>
      <c r="G45" s="137"/>
      <c r="H45" s="127"/>
      <c r="I45" s="126"/>
      <c r="J45" s="126"/>
      <c r="K45" s="126"/>
      <c r="L45" s="126"/>
      <c r="M45" s="126"/>
      <c r="N45" s="126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7"/>
      <c r="AC45" s="297"/>
      <c r="AD45" s="297"/>
      <c r="AE45" s="297"/>
      <c r="AF45" s="297"/>
      <c r="AG45" s="126"/>
    </row>
    <row r="46" spans="1:33" x14ac:dyDescent="0.25">
      <c r="A46" s="302"/>
      <c r="B46" s="304"/>
      <c r="C46" s="126"/>
      <c r="D46" s="126"/>
      <c r="E46" s="126"/>
      <c r="F46" s="126"/>
      <c r="G46" s="137"/>
      <c r="H46" s="126"/>
      <c r="I46" s="127"/>
      <c r="J46" s="126"/>
      <c r="K46" s="126"/>
      <c r="L46" s="126"/>
      <c r="M46" s="126"/>
      <c r="N46" s="126"/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7"/>
      <c r="AC46" s="297"/>
      <c r="AD46" s="297"/>
      <c r="AE46" s="297"/>
      <c r="AF46" s="297"/>
      <c r="AG46" s="126"/>
    </row>
    <row r="47" spans="1:33" x14ac:dyDescent="0.25">
      <c r="A47" s="302"/>
      <c r="B47" s="304"/>
      <c r="C47" s="126"/>
      <c r="D47" s="126"/>
      <c r="E47" s="126"/>
      <c r="F47" s="126"/>
      <c r="G47" s="137"/>
      <c r="H47" s="126"/>
      <c r="I47" s="126"/>
      <c r="J47" s="127"/>
      <c r="K47" s="126"/>
      <c r="L47" s="126"/>
      <c r="M47" s="126"/>
      <c r="N47" s="126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  <c r="AB47" s="297"/>
      <c r="AC47" s="297"/>
      <c r="AD47" s="297"/>
      <c r="AE47" s="297"/>
      <c r="AF47" s="297"/>
      <c r="AG47" s="126"/>
    </row>
    <row r="48" spans="1:33" x14ac:dyDescent="0.25">
      <c r="A48" s="302"/>
      <c r="B48" s="304"/>
      <c r="C48" s="126"/>
      <c r="D48" s="126"/>
      <c r="E48" s="126"/>
      <c r="F48" s="126"/>
      <c r="G48" s="137"/>
      <c r="H48" s="126"/>
      <c r="I48" s="126"/>
      <c r="J48" s="126"/>
      <c r="K48" s="127"/>
      <c r="L48" s="126"/>
      <c r="M48" s="126"/>
      <c r="N48" s="126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  <c r="AC48" s="297"/>
      <c r="AD48" s="297"/>
      <c r="AE48" s="297"/>
      <c r="AF48" s="297"/>
      <c r="AG48" s="126"/>
    </row>
    <row r="49" spans="1:33" x14ac:dyDescent="0.25">
      <c r="A49" s="302"/>
      <c r="B49" s="304"/>
      <c r="C49" s="126"/>
      <c r="D49" s="126"/>
      <c r="E49" s="126"/>
      <c r="F49" s="126"/>
      <c r="G49" s="137"/>
      <c r="H49" s="126"/>
      <c r="I49" s="126"/>
      <c r="J49" s="126"/>
      <c r="K49" s="126"/>
      <c r="L49" s="127"/>
      <c r="M49" s="126"/>
      <c r="N49" s="126"/>
      <c r="O49" s="297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  <c r="AC49" s="297"/>
      <c r="AD49" s="297"/>
      <c r="AE49" s="297"/>
      <c r="AF49" s="297"/>
      <c r="AG49" s="126"/>
    </row>
    <row r="50" spans="1:33" x14ac:dyDescent="0.25">
      <c r="A50" s="302"/>
      <c r="B50" s="304"/>
      <c r="C50" s="126"/>
      <c r="D50" s="126"/>
      <c r="E50" s="126"/>
      <c r="F50" s="126"/>
      <c r="G50" s="137"/>
      <c r="H50" s="126"/>
      <c r="I50" s="126"/>
      <c r="J50" s="126"/>
      <c r="K50" s="126"/>
      <c r="L50" s="126"/>
      <c r="M50" s="127"/>
      <c r="N50" s="126"/>
      <c r="O50" s="297"/>
      <c r="P50" s="297"/>
      <c r="Q50" s="297"/>
      <c r="R50" s="297"/>
      <c r="S50" s="297"/>
      <c r="T50" s="297"/>
      <c r="U50" s="297"/>
      <c r="V50" s="297"/>
      <c r="W50" s="297"/>
      <c r="X50" s="297"/>
      <c r="Y50" s="297"/>
      <c r="Z50" s="297"/>
      <c r="AA50" s="297"/>
      <c r="AB50" s="297"/>
      <c r="AC50" s="297"/>
      <c r="AD50" s="297"/>
      <c r="AE50" s="297"/>
      <c r="AF50" s="297"/>
      <c r="AG50" s="126"/>
    </row>
    <row r="51" spans="1:33" x14ac:dyDescent="0.25">
      <c r="A51" s="302"/>
      <c r="B51" s="304"/>
      <c r="C51" s="133"/>
      <c r="D51" s="133"/>
      <c r="E51" s="133"/>
      <c r="F51" s="133"/>
      <c r="G51" s="139"/>
      <c r="H51" s="126"/>
      <c r="I51" s="126"/>
      <c r="J51" s="126"/>
      <c r="K51" s="126"/>
      <c r="L51" s="126"/>
      <c r="M51" s="126"/>
      <c r="N51" s="127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  <c r="AG51" s="126"/>
    </row>
    <row r="52" spans="1:33" ht="38.25" x14ac:dyDescent="0.25">
      <c r="A52" s="140">
        <v>3</v>
      </c>
      <c r="B52" s="60" t="s">
        <v>152</v>
      </c>
      <c r="C52" s="126"/>
      <c r="D52" s="126"/>
      <c r="E52" s="126"/>
      <c r="F52" s="126"/>
      <c r="G52" s="126"/>
      <c r="H52" s="141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4">
        <f t="shared" ref="AF52:AF76" si="0">SUM(P52:AE52)</f>
        <v>0</v>
      </c>
      <c r="AG52" s="126"/>
    </row>
    <row r="53" spans="1:33" ht="51" x14ac:dyDescent="0.25">
      <c r="A53" s="140">
        <v>3</v>
      </c>
      <c r="B53" s="60" t="s">
        <v>153</v>
      </c>
      <c r="C53" s="126"/>
      <c r="D53" s="126"/>
      <c r="E53" s="126"/>
      <c r="F53" s="126"/>
      <c r="G53" s="126"/>
      <c r="H53" s="141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233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>
        <f t="shared" si="0"/>
        <v>0</v>
      </c>
      <c r="AG53" s="126"/>
    </row>
    <row r="54" spans="1:33" ht="25.5" x14ac:dyDescent="0.25">
      <c r="A54" s="140">
        <v>4</v>
      </c>
      <c r="B54" s="60" t="s">
        <v>228</v>
      </c>
      <c r="C54" s="126"/>
      <c r="D54" s="126"/>
      <c r="E54" s="126"/>
      <c r="F54" s="126"/>
      <c r="G54" s="126"/>
      <c r="H54" s="141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222"/>
      <c r="T54" s="126"/>
      <c r="U54" s="126"/>
      <c r="V54" s="126"/>
      <c r="W54" s="233">
        <v>30000</v>
      </c>
      <c r="X54" s="126"/>
      <c r="Y54" s="126"/>
      <c r="Z54" s="126"/>
      <c r="AA54" s="126"/>
      <c r="AB54" s="126"/>
      <c r="AC54" s="126"/>
      <c r="AD54" s="126"/>
      <c r="AE54" s="126"/>
      <c r="AF54" s="142">
        <f t="shared" si="0"/>
        <v>30000</v>
      </c>
      <c r="AG54" s="126"/>
    </row>
    <row r="55" spans="1:33" s="238" customFormat="1" ht="25.5" customHeight="1" x14ac:dyDescent="0.25">
      <c r="A55" s="236">
        <v>5</v>
      </c>
      <c r="B55" s="226" t="s">
        <v>236</v>
      </c>
      <c r="C55" s="142"/>
      <c r="D55" s="142"/>
      <c r="E55" s="142"/>
      <c r="F55" s="142"/>
      <c r="G55" s="142"/>
      <c r="H55" s="237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222"/>
      <c r="T55" s="222">
        <v>15000</v>
      </c>
      <c r="U55" s="142"/>
      <c r="V55" s="142"/>
      <c r="W55" s="142"/>
      <c r="X55" s="142"/>
      <c r="Y55" s="222">
        <v>24000</v>
      </c>
      <c r="Z55" s="222">
        <v>20000</v>
      </c>
      <c r="AA55" s="142"/>
      <c r="AB55" s="142"/>
      <c r="AC55" s="142"/>
      <c r="AD55" s="142"/>
      <c r="AE55" s="222">
        <v>12400</v>
      </c>
      <c r="AF55" s="142">
        <f t="shared" si="0"/>
        <v>71400</v>
      </c>
      <c r="AG55" s="142"/>
    </row>
    <row r="56" spans="1:33" s="238" customFormat="1" ht="25.5" customHeight="1" x14ac:dyDescent="0.25">
      <c r="A56" s="236"/>
      <c r="B56" s="226" t="s">
        <v>237</v>
      </c>
      <c r="C56" s="142"/>
      <c r="D56" s="142"/>
      <c r="E56" s="142"/>
      <c r="F56" s="142"/>
      <c r="G56" s="142"/>
      <c r="H56" s="237"/>
      <c r="I56" s="142"/>
      <c r="J56" s="142"/>
      <c r="K56" s="142"/>
      <c r="L56" s="142"/>
      <c r="M56" s="142"/>
      <c r="N56" s="142"/>
      <c r="O56" s="142">
        <v>1</v>
      </c>
      <c r="P56" s="142"/>
      <c r="Q56" s="142"/>
      <c r="R56" s="142"/>
      <c r="S56" s="239"/>
      <c r="T56" s="222"/>
      <c r="U56" s="142"/>
      <c r="V56" s="142"/>
      <c r="W56" s="142"/>
      <c r="X56" s="142"/>
      <c r="Y56" s="222"/>
      <c r="Z56" s="222"/>
      <c r="AA56" s="142"/>
      <c r="AB56" s="142"/>
      <c r="AC56" s="142"/>
      <c r="AD56" s="142"/>
      <c r="AE56" s="222"/>
      <c r="AF56" s="142">
        <v>50000</v>
      </c>
      <c r="AG56" s="142"/>
    </row>
    <row r="57" spans="1:33" s="238" customFormat="1" ht="25.5" customHeight="1" x14ac:dyDescent="0.25">
      <c r="A57" s="236"/>
      <c r="B57" s="226" t="s">
        <v>238</v>
      </c>
      <c r="C57" s="142"/>
      <c r="D57" s="142"/>
      <c r="E57" s="142"/>
      <c r="F57" s="142"/>
      <c r="G57" s="142"/>
      <c r="H57" s="237"/>
      <c r="I57" s="142"/>
      <c r="J57" s="142"/>
      <c r="K57" s="142"/>
      <c r="L57" s="142"/>
      <c r="M57" s="142"/>
      <c r="N57" s="142"/>
      <c r="O57" s="142">
        <v>1</v>
      </c>
      <c r="P57" s="142"/>
      <c r="Q57" s="142"/>
      <c r="R57" s="142"/>
      <c r="S57" s="239"/>
      <c r="T57" s="222"/>
      <c r="U57" s="126">
        <v>68000</v>
      </c>
      <c r="V57" s="142"/>
      <c r="W57" s="142"/>
      <c r="X57" s="142"/>
      <c r="Y57" s="222"/>
      <c r="Z57" s="222">
        <v>20000</v>
      </c>
      <c r="AA57" s="142">
        <v>12000</v>
      </c>
      <c r="AB57" s="142"/>
      <c r="AC57" s="142"/>
      <c r="AD57" s="142"/>
      <c r="AE57" s="222"/>
      <c r="AF57" s="142">
        <v>100000</v>
      </c>
      <c r="AG57" s="142"/>
    </row>
    <row r="58" spans="1:33" s="244" customFormat="1" ht="29.25" customHeight="1" x14ac:dyDescent="0.25">
      <c r="A58" s="240">
        <v>6</v>
      </c>
      <c r="B58" s="241" t="s">
        <v>241</v>
      </c>
      <c r="C58" s="242"/>
      <c r="D58" s="242"/>
      <c r="E58" s="242"/>
      <c r="F58" s="242"/>
      <c r="G58" s="242"/>
      <c r="H58" s="243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T58" s="242"/>
      <c r="U58" s="242"/>
      <c r="V58" s="242"/>
      <c r="W58" s="242"/>
      <c r="X58" s="242"/>
      <c r="Y58" s="242"/>
      <c r="Z58" s="245">
        <v>20000</v>
      </c>
      <c r="AA58" s="245">
        <v>20000</v>
      </c>
      <c r="AB58" s="242"/>
      <c r="AC58" s="242"/>
      <c r="AD58" s="242"/>
      <c r="AE58" s="242"/>
      <c r="AF58" s="242">
        <f t="shared" si="0"/>
        <v>40000</v>
      </c>
      <c r="AG58" s="242"/>
    </row>
    <row r="59" spans="1:33" s="244" customFormat="1" ht="39" customHeight="1" x14ac:dyDescent="0.25">
      <c r="A59" s="240"/>
      <c r="B59" s="241" t="s">
        <v>239</v>
      </c>
      <c r="C59" s="242"/>
      <c r="D59" s="242"/>
      <c r="E59" s="242"/>
      <c r="F59" s="242"/>
      <c r="G59" s="242"/>
      <c r="H59" s="243"/>
      <c r="I59" s="242"/>
      <c r="J59" s="242"/>
      <c r="K59" s="242"/>
      <c r="L59" s="242"/>
      <c r="M59" s="242"/>
      <c r="N59" s="242"/>
      <c r="O59" s="242">
        <v>1</v>
      </c>
      <c r="P59" s="242"/>
      <c r="Q59" s="242"/>
      <c r="R59" s="242"/>
      <c r="U59" s="242"/>
      <c r="V59" s="242"/>
      <c r="W59" s="242"/>
      <c r="X59" s="242"/>
      <c r="Y59" s="242"/>
      <c r="Z59" s="245"/>
      <c r="AA59" s="245"/>
      <c r="AB59" s="242"/>
      <c r="AC59" s="242"/>
      <c r="AD59" s="242"/>
      <c r="AE59" s="242"/>
      <c r="AF59" s="242">
        <v>25000</v>
      </c>
      <c r="AG59" s="242"/>
    </row>
    <row r="60" spans="1:33" x14ac:dyDescent="0.25">
      <c r="A60" s="140">
        <v>7</v>
      </c>
      <c r="B60" s="60" t="s">
        <v>205</v>
      </c>
      <c r="C60" s="126"/>
      <c r="D60" s="126"/>
      <c r="E60" s="126"/>
      <c r="F60" s="126"/>
      <c r="G60" s="126"/>
      <c r="H60" s="141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233">
        <v>50000</v>
      </c>
      <c r="U60" s="126"/>
      <c r="V60" s="126"/>
      <c r="W60" s="126"/>
      <c r="X60" s="126"/>
      <c r="Y60" s="126"/>
      <c r="Z60" s="233">
        <v>30000</v>
      </c>
      <c r="AA60" s="233">
        <v>30000</v>
      </c>
      <c r="AB60" s="126"/>
      <c r="AC60" s="126"/>
      <c r="AD60" s="126"/>
      <c r="AE60" s="126"/>
      <c r="AF60" s="142">
        <f t="shared" si="0"/>
        <v>110000</v>
      </c>
      <c r="AG60" s="126"/>
    </row>
    <row r="61" spans="1:33" x14ac:dyDescent="0.25">
      <c r="A61" s="140">
        <v>8</v>
      </c>
      <c r="B61" s="60" t="s">
        <v>201</v>
      </c>
      <c r="C61" s="126"/>
      <c r="D61" s="126"/>
      <c r="E61" s="126"/>
      <c r="F61" s="126"/>
      <c r="G61" s="126"/>
      <c r="H61" s="141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42">
        <f t="shared" si="0"/>
        <v>0</v>
      </c>
      <c r="AG61" s="126"/>
    </row>
    <row r="62" spans="1:33" s="250" customFormat="1" ht="36" customHeight="1" x14ac:dyDescent="0.25">
      <c r="A62" s="246"/>
      <c r="B62" s="247" t="s">
        <v>240</v>
      </c>
      <c r="C62" s="248"/>
      <c r="D62" s="248"/>
      <c r="E62" s="248"/>
      <c r="F62" s="248"/>
      <c r="G62" s="248"/>
      <c r="H62" s="249"/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8"/>
      <c r="AB62" s="248"/>
      <c r="AC62" s="248"/>
      <c r="AD62" s="248"/>
      <c r="AE62" s="248"/>
      <c r="AF62" s="251">
        <v>60000</v>
      </c>
      <c r="AG62" s="248"/>
    </row>
    <row r="63" spans="1:33" x14ac:dyDescent="0.25">
      <c r="A63" s="140">
        <v>9</v>
      </c>
      <c r="B63" s="143" t="s">
        <v>36</v>
      </c>
      <c r="C63" s="126"/>
      <c r="D63" s="126"/>
      <c r="E63" s="126"/>
      <c r="F63" s="126"/>
      <c r="G63" s="126"/>
      <c r="H63" s="141"/>
      <c r="I63" s="126"/>
      <c r="J63" s="126"/>
      <c r="K63" s="126"/>
      <c r="L63" s="126"/>
      <c r="M63" s="126"/>
      <c r="N63" s="126"/>
      <c r="O63" s="126"/>
      <c r="P63" s="233">
        <v>15000</v>
      </c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>
        <f t="shared" si="0"/>
        <v>15000</v>
      </c>
      <c r="AG63" s="126"/>
    </row>
    <row r="64" spans="1:33" x14ac:dyDescent="0.25">
      <c r="A64" s="140">
        <v>10</v>
      </c>
      <c r="B64" s="143" t="s">
        <v>154</v>
      </c>
      <c r="C64" s="126"/>
      <c r="D64" s="126"/>
      <c r="E64" s="126"/>
      <c r="F64" s="126"/>
      <c r="G64" s="126"/>
      <c r="H64" s="141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</row>
    <row r="65" spans="1:33" x14ac:dyDescent="0.25">
      <c r="A65" s="140">
        <v>11</v>
      </c>
      <c r="B65" s="144" t="s">
        <v>155</v>
      </c>
      <c r="C65" s="126"/>
      <c r="D65" s="126"/>
      <c r="E65" s="126"/>
      <c r="F65" s="126"/>
      <c r="G65" s="126"/>
      <c r="H65" s="141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>
        <v>21000</v>
      </c>
      <c r="AB65" s="126"/>
      <c r="AC65" s="233">
        <v>25000</v>
      </c>
      <c r="AD65" s="126"/>
      <c r="AE65" s="126"/>
      <c r="AF65" s="126">
        <f t="shared" si="0"/>
        <v>46000</v>
      </c>
      <c r="AG65" s="126"/>
    </row>
    <row r="66" spans="1:33" x14ac:dyDescent="0.25">
      <c r="A66" s="140">
        <v>12</v>
      </c>
      <c r="B66" s="143" t="s">
        <v>202</v>
      </c>
      <c r="C66" s="126"/>
      <c r="D66" s="126"/>
      <c r="E66" s="126"/>
      <c r="F66" s="126"/>
      <c r="G66" s="126"/>
      <c r="H66" s="141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>
        <f t="shared" si="0"/>
        <v>0</v>
      </c>
      <c r="AG66" s="126"/>
    </row>
    <row r="67" spans="1:33" x14ac:dyDescent="0.25">
      <c r="A67" s="140">
        <v>13</v>
      </c>
      <c r="B67" s="145" t="s">
        <v>156</v>
      </c>
      <c r="C67" s="126"/>
      <c r="D67" s="126"/>
      <c r="E67" s="126"/>
      <c r="F67" s="126"/>
      <c r="G67" s="126"/>
      <c r="H67" s="141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>
        <f t="shared" si="0"/>
        <v>0</v>
      </c>
      <c r="AG67" s="126"/>
    </row>
    <row r="68" spans="1:33" ht="25.5" x14ac:dyDescent="0.25">
      <c r="A68" s="140">
        <v>14</v>
      </c>
      <c r="B68" s="146" t="s">
        <v>157</v>
      </c>
      <c r="C68" s="126"/>
      <c r="D68" s="126"/>
      <c r="E68" s="126"/>
      <c r="F68" s="126"/>
      <c r="G68" s="126"/>
      <c r="H68" s="141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>
        <f t="shared" si="0"/>
        <v>0</v>
      </c>
      <c r="AG68" s="126"/>
    </row>
    <row r="69" spans="1:33" ht="25.5" x14ac:dyDescent="0.25">
      <c r="A69" s="140">
        <v>15</v>
      </c>
      <c r="B69" s="146" t="s">
        <v>158</v>
      </c>
      <c r="C69" s="126"/>
      <c r="D69" s="126"/>
      <c r="E69" s="126" t="s">
        <v>159</v>
      </c>
      <c r="F69" s="126"/>
      <c r="G69" s="126"/>
      <c r="H69" s="141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>
        <f t="shared" si="0"/>
        <v>0</v>
      </c>
      <c r="AG69" s="126"/>
    </row>
    <row r="70" spans="1:33" ht="25.5" x14ac:dyDescent="0.25">
      <c r="A70" s="140">
        <v>16</v>
      </c>
      <c r="B70" s="146" t="s">
        <v>160</v>
      </c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>
        <f t="shared" si="0"/>
        <v>0</v>
      </c>
      <c r="AG70" s="126"/>
    </row>
    <row r="71" spans="1:33" ht="51" x14ac:dyDescent="0.25">
      <c r="A71" s="140">
        <v>17</v>
      </c>
      <c r="B71" s="146" t="s">
        <v>161</v>
      </c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>
        <f t="shared" si="0"/>
        <v>0</v>
      </c>
      <c r="AG71" s="126"/>
    </row>
    <row r="72" spans="1:33" ht="38.25" x14ac:dyDescent="0.25">
      <c r="A72" s="140">
        <v>18</v>
      </c>
      <c r="B72" s="146" t="s">
        <v>162</v>
      </c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>
        <f t="shared" si="0"/>
        <v>0</v>
      </c>
      <c r="AG72" s="126"/>
    </row>
    <row r="73" spans="1:33" ht="25.5" x14ac:dyDescent="0.25">
      <c r="A73" s="140">
        <v>19</v>
      </c>
      <c r="B73" s="146" t="s">
        <v>163</v>
      </c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>
        <f t="shared" si="0"/>
        <v>0</v>
      </c>
      <c r="AG73" s="126"/>
    </row>
    <row r="74" spans="1:33" ht="25.5" x14ac:dyDescent="0.25">
      <c r="A74" s="140">
        <v>20</v>
      </c>
      <c r="B74" s="147" t="s">
        <v>164</v>
      </c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>
        <f t="shared" si="0"/>
        <v>0</v>
      </c>
      <c r="AG74" s="126"/>
    </row>
    <row r="75" spans="1:33" ht="25.5" x14ac:dyDescent="0.25">
      <c r="A75" s="140">
        <v>21</v>
      </c>
      <c r="B75" s="77" t="s">
        <v>165</v>
      </c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</row>
    <row r="76" spans="1:33" ht="13.5" thickBot="1" x14ac:dyDescent="0.3">
      <c r="A76" s="148">
        <v>22</v>
      </c>
      <c r="B76" s="149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>
        <f t="shared" si="0"/>
        <v>0</v>
      </c>
      <c r="AG76" s="126"/>
    </row>
    <row r="77" spans="1:33" s="150" customFormat="1" ht="13.5" thickBot="1" x14ac:dyDescent="0.3">
      <c r="A77" s="276" t="s">
        <v>89</v>
      </c>
      <c r="B77" s="277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>
        <f>SUM(P4:P76)</f>
        <v>29000</v>
      </c>
      <c r="Q77" s="32">
        <f t="shared" ref="Q77:AG77" si="1">SUM(Q4:Q76)</f>
        <v>30100</v>
      </c>
      <c r="R77" s="32">
        <f t="shared" si="1"/>
        <v>18000</v>
      </c>
      <c r="S77" s="32">
        <f t="shared" si="1"/>
        <v>101000</v>
      </c>
      <c r="T77" s="32">
        <f t="shared" si="1"/>
        <v>15000</v>
      </c>
      <c r="U77" s="32">
        <f t="shared" si="1"/>
        <v>68000</v>
      </c>
      <c r="V77" s="32">
        <f t="shared" si="1"/>
        <v>25000</v>
      </c>
      <c r="W77" s="32">
        <f t="shared" si="1"/>
        <v>30000</v>
      </c>
      <c r="X77" s="32">
        <f t="shared" si="1"/>
        <v>0</v>
      </c>
      <c r="Y77" s="32"/>
      <c r="Z77" s="32">
        <f t="shared" si="1"/>
        <v>90000</v>
      </c>
      <c r="AA77" s="32">
        <f t="shared" si="1"/>
        <v>83000</v>
      </c>
      <c r="AB77" s="32">
        <f t="shared" si="1"/>
        <v>43500</v>
      </c>
      <c r="AC77" s="32">
        <f t="shared" si="1"/>
        <v>25000</v>
      </c>
      <c r="AD77" s="32">
        <f t="shared" si="1"/>
        <v>0</v>
      </c>
      <c r="AE77" s="32">
        <f t="shared" si="1"/>
        <v>38400</v>
      </c>
      <c r="AF77" s="32">
        <f t="shared" si="1"/>
        <v>755000</v>
      </c>
      <c r="AG77" s="32">
        <f t="shared" si="1"/>
        <v>0</v>
      </c>
    </row>
    <row r="78" spans="1:33" x14ac:dyDescent="0.25">
      <c r="B78" s="151"/>
    </row>
    <row r="79" spans="1:33" x14ac:dyDescent="0.25">
      <c r="B79" s="151"/>
    </row>
    <row r="80" spans="1:33" x14ac:dyDescent="0.25">
      <c r="B80" s="151"/>
    </row>
    <row r="81" spans="2:2" x14ac:dyDescent="0.25">
      <c r="B81" s="151"/>
    </row>
    <row r="82" spans="2:2" x14ac:dyDescent="0.25">
      <c r="B82" s="151"/>
    </row>
    <row r="83" spans="2:2" x14ac:dyDescent="0.25">
      <c r="B83" s="151"/>
    </row>
    <row r="84" spans="2:2" x14ac:dyDescent="0.25">
      <c r="B84" s="151"/>
    </row>
    <row r="85" spans="2:2" x14ac:dyDescent="0.25">
      <c r="B85" s="151"/>
    </row>
    <row r="86" spans="2:2" x14ac:dyDescent="0.25">
      <c r="B86" s="151"/>
    </row>
    <row r="87" spans="2:2" x14ac:dyDescent="0.25">
      <c r="B87" s="151"/>
    </row>
    <row r="88" spans="2:2" x14ac:dyDescent="0.25">
      <c r="B88" s="151"/>
    </row>
    <row r="89" spans="2:2" x14ac:dyDescent="0.25">
      <c r="B89" s="151"/>
    </row>
    <row r="90" spans="2:2" x14ac:dyDescent="0.25">
      <c r="B90" s="151"/>
    </row>
    <row r="91" spans="2:2" x14ac:dyDescent="0.25">
      <c r="B91" s="151"/>
    </row>
    <row r="92" spans="2:2" x14ac:dyDescent="0.25">
      <c r="B92" s="151"/>
    </row>
  </sheetData>
  <mergeCells count="87">
    <mergeCell ref="Y16:Y27"/>
    <mergeCell ref="Y28:Y39"/>
    <mergeCell ref="Y40:Y51"/>
    <mergeCell ref="Q28:Q39"/>
    <mergeCell ref="P28:P39"/>
    <mergeCell ref="U28:U39"/>
    <mergeCell ref="V28:V39"/>
    <mergeCell ref="W28:W39"/>
    <mergeCell ref="O28:O39"/>
    <mergeCell ref="AG2:AG3"/>
    <mergeCell ref="A2:A3"/>
    <mergeCell ref="B2:B3"/>
    <mergeCell ref="C2:N2"/>
    <mergeCell ref="O2:O3"/>
    <mergeCell ref="P2:AF2"/>
    <mergeCell ref="X4:X15"/>
    <mergeCell ref="A4:A15"/>
    <mergeCell ref="B4:B15"/>
    <mergeCell ref="O4:O15"/>
    <mergeCell ref="P4:P15"/>
    <mergeCell ref="Q4:Q15"/>
    <mergeCell ref="R4:R15"/>
    <mergeCell ref="AC4:AC15"/>
    <mergeCell ref="AD4:AD15"/>
    <mergeCell ref="AE4:AE15"/>
    <mergeCell ref="S4:S15"/>
    <mergeCell ref="T4:T15"/>
    <mergeCell ref="U4:U15"/>
    <mergeCell ref="V4:V15"/>
    <mergeCell ref="W4:W15"/>
    <mergeCell ref="Y4:Y15"/>
    <mergeCell ref="AF4:AF15"/>
    <mergeCell ref="A16:A27"/>
    <mergeCell ref="B16:B27"/>
    <mergeCell ref="O16:O27"/>
    <mergeCell ref="P16:P27"/>
    <mergeCell ref="Q16:Q27"/>
    <mergeCell ref="R16:R27"/>
    <mergeCell ref="S16:S27"/>
    <mergeCell ref="T16:T27"/>
    <mergeCell ref="U16:U27"/>
    <mergeCell ref="Z4:Z15"/>
    <mergeCell ref="AA4:AA15"/>
    <mergeCell ref="AB4:AB15"/>
    <mergeCell ref="AF16:AF27"/>
    <mergeCell ref="AA16:AA27"/>
    <mergeCell ref="AB16:AB27"/>
    <mergeCell ref="A28:A39"/>
    <mergeCell ref="B28:B39"/>
    <mergeCell ref="AC16:AC27"/>
    <mergeCell ref="AD16:AD27"/>
    <mergeCell ref="AE16:AE27"/>
    <mergeCell ref="AC28:AC39"/>
    <mergeCell ref="AD28:AD39"/>
    <mergeCell ref="AE28:AE39"/>
    <mergeCell ref="R28:R39"/>
    <mergeCell ref="V16:V27"/>
    <mergeCell ref="W16:W27"/>
    <mergeCell ref="X16:X27"/>
    <mergeCell ref="Z16:Z27"/>
    <mergeCell ref="X28:X39"/>
    <mergeCell ref="S28:S39"/>
    <mergeCell ref="T28:T39"/>
    <mergeCell ref="AF28:AF39"/>
    <mergeCell ref="A40:A51"/>
    <mergeCell ref="B40:B51"/>
    <mergeCell ref="O40:O51"/>
    <mergeCell ref="P40:P51"/>
    <mergeCell ref="Q40:Q51"/>
    <mergeCell ref="R40:R51"/>
    <mergeCell ref="S40:S51"/>
    <mergeCell ref="T40:T51"/>
    <mergeCell ref="U40:U51"/>
    <mergeCell ref="Z28:Z39"/>
    <mergeCell ref="AA28:AA39"/>
    <mergeCell ref="AB28:AB39"/>
    <mergeCell ref="AC40:AC51"/>
    <mergeCell ref="AD40:AD51"/>
    <mergeCell ref="AE40:AE51"/>
    <mergeCell ref="AF40:AF51"/>
    <mergeCell ref="A77:B77"/>
    <mergeCell ref="V40:V51"/>
    <mergeCell ref="W40:W51"/>
    <mergeCell ref="X40:X51"/>
    <mergeCell ref="Z40:Z51"/>
    <mergeCell ref="AA40:AA51"/>
    <mergeCell ref="AB40:AB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Plani i punes</vt:lpstr>
      <vt:lpstr>Buxheti i konsultimeve </vt:lpstr>
      <vt:lpstr>Buxheti vjetor</vt:lpstr>
      <vt:lpstr>Plani punes i detaj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Albert Kasi</cp:lastModifiedBy>
  <cp:lastPrinted>2022-10-20T10:42:58Z</cp:lastPrinted>
  <dcterms:created xsi:type="dcterms:W3CDTF">2020-04-26T12:56:17Z</dcterms:created>
  <dcterms:modified xsi:type="dcterms:W3CDTF">2024-12-21T18:22:17Z</dcterms:modified>
</cp:coreProperties>
</file>