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vendimet 2021\Muaji Tetor\"/>
    </mc:Choice>
  </mc:AlternateContent>
  <xr:revisionPtr revIDLastSave="0" documentId="13_ncr:1000001_{3961B868-EE74-9844-A0C8-74B18F31B674}" xr6:coauthVersionLast="47" xr6:coauthVersionMax="47" xr10:uidLastSave="{00000000-0000-0000-0000-000000000000}"/>
  <bookViews>
    <workbookView xWindow="0" yWindow="0" windowWidth="28800" windowHeight="12330" xr2:uid="{00000000-000D-0000-FFFF-FFFF00000000}"/>
  </bookViews>
  <sheets>
    <sheet name="Plani i punes" sheetId="1" r:id="rId1"/>
    <sheet name="Buxheti i konsultimeve " sheetId="2" r:id="rId2"/>
    <sheet name="Buxheti vjetor" sheetId="3" r:id="rId3"/>
    <sheet name="Plani punes i detaj" sheetId="4" r:id="rId4"/>
    <sheet name="Sheet1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3" l="1"/>
  <c r="E42" i="3"/>
  <c r="E43" i="3"/>
  <c r="AE16" i="4"/>
  <c r="O16" i="4"/>
  <c r="AE4" i="4"/>
  <c r="O4" i="4"/>
  <c r="O28" i="4"/>
  <c r="AE28" i="4"/>
  <c r="AE40" i="4"/>
  <c r="AE52" i="4"/>
  <c r="AE53" i="4"/>
  <c r="AE54" i="4"/>
  <c r="AE55" i="4"/>
  <c r="AE56" i="4"/>
  <c r="AE57" i="4"/>
  <c r="AE58" i="4"/>
  <c r="AE59" i="4"/>
  <c r="AE61" i="4"/>
  <c r="AE62" i="4"/>
  <c r="AE64" i="4"/>
  <c r="AE65" i="4"/>
  <c r="AE66" i="4"/>
  <c r="AE67" i="4"/>
  <c r="AE68" i="4"/>
  <c r="AE69" i="4"/>
  <c r="AE70" i="4"/>
  <c r="AE71" i="4"/>
  <c r="AE72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E13" i="3"/>
  <c r="E8" i="3"/>
  <c r="E7" i="3"/>
  <c r="E5" i="3"/>
  <c r="E4" i="3"/>
  <c r="P58" i="2"/>
  <c r="O58" i="2"/>
  <c r="N58" i="2"/>
  <c r="M58" i="2"/>
  <c r="L58" i="2"/>
  <c r="K58" i="2"/>
  <c r="J58" i="2"/>
  <c r="I58" i="2"/>
  <c r="H58" i="2"/>
  <c r="G58" i="2"/>
  <c r="F58" i="2"/>
  <c r="E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C58" i="3"/>
  <c r="E3" i="3"/>
  <c r="E34" i="3"/>
  <c r="E37" i="3"/>
  <c r="Q58" i="2"/>
  <c r="AE73" i="4"/>
  <c r="E45" i="3"/>
  <c r="F42" i="3"/>
  <c r="F41" i="3"/>
  <c r="F37" i="3"/>
  <c r="F43" i="3"/>
  <c r="F40" i="3"/>
  <c r="F44" i="3"/>
  <c r="F39" i="3"/>
  <c r="F38" i="3"/>
</calcChain>
</file>

<file path=xl/sharedStrings.xml><?xml version="1.0" encoding="utf-8"?>
<sst xmlns="http://schemas.openxmlformats.org/spreadsheetml/2006/main" count="366" uniqueCount="248">
  <si>
    <t>PLANI I VENDIM-MARRJES (shqyrtim+miratim)</t>
  </si>
  <si>
    <t>V</t>
  </si>
  <si>
    <t>Vendim-marres</t>
  </si>
  <si>
    <t>Nr</t>
  </si>
  <si>
    <t>Muaji</t>
  </si>
  <si>
    <t>Roli</t>
  </si>
  <si>
    <t>ROLI</t>
  </si>
  <si>
    <t>P</t>
  </si>
  <si>
    <t>Perfaqesues</t>
  </si>
  <si>
    <t>M</t>
  </si>
  <si>
    <t>Mbikqyres</t>
  </si>
  <si>
    <t>Miratim i normave, standarteve dhe rregullores se sherbimeve administrative (taksave, ankesave etj)</t>
  </si>
  <si>
    <t>Miratim i Planit te sherbimit publik  (mbetjeve, ujit, rrugeve, ndricimit, pyjeve, kanaleve kulluese, tj)</t>
  </si>
  <si>
    <t>Miratim i Planit zhvillimor (ekonomik, social, kultures, zhvillimit te strukturave komunitare etj)</t>
  </si>
  <si>
    <t>Miratim i Planit te sherbimit te qeverise (buxhet, fiskal, asete, BNj, huamarrje, qeverise elektronike, etj)</t>
  </si>
  <si>
    <t>Raport per zbatim te strategjise, planit sektorial apo horizontal (buxhetit, fiskal, PPV, mbetjeve, ujit, etj)</t>
  </si>
  <si>
    <t>Raport per performancen e sherbimit, ndermarrjes, institucionit, qendres, agjencise</t>
  </si>
  <si>
    <t>Raport per performancen e qeverisjes bashkiake, ankesa e kerkesa, konsultime, transparenca etj</t>
  </si>
  <si>
    <t xml:space="preserve">Shqyrtim i projekt buxhetit (sipas etapave te miratimit te buxhetit), Shqyrtim i planit fiskal dhe zbatimit </t>
  </si>
  <si>
    <t>Degjese publike ne mbledhjen e keshillit apo komisionit te KB</t>
  </si>
  <si>
    <t>Akte individuale (ndihma ekonomike, bursa etj)</t>
  </si>
  <si>
    <t>Emertesa (psh, rrugesh), Tituj nderi (psh, qyetar nderi etj), Ceremoni</t>
  </si>
  <si>
    <t>Janar</t>
  </si>
  <si>
    <t>Miratimi i ndihmave ekonomike</t>
  </si>
  <si>
    <t xml:space="preserve">Pjesëmarrje ne konferenca e aktivitete të ngjashme </t>
  </si>
  <si>
    <t>Shkurt</t>
  </si>
  <si>
    <t>Mars</t>
  </si>
  <si>
    <t>Shqyrtim i tavaneve përgatitore të shpenzimeve të programit buxhetor afatmesëm në nivel programi</t>
  </si>
  <si>
    <t>Trajnime te Këshilltarëve  me fond të Këshillit</t>
  </si>
  <si>
    <t>Miratimi i ndihmave eknomike</t>
  </si>
  <si>
    <t xml:space="preserve">Hartimi i raportit të veprimtarisë vjetore të Këshillit </t>
  </si>
  <si>
    <t xml:space="preserve">Hartimi i raporit vjetor për transparencën në procesin e vendimmarrjes së Këshillit (ligji 146/2014, neni 20) </t>
  </si>
  <si>
    <t>Prill</t>
  </si>
  <si>
    <t>Maj</t>
  </si>
  <si>
    <t>Ceremoni dhenje titull nderi</t>
  </si>
  <si>
    <t>Pritje e delegacionit nga keshilla homologe</t>
  </si>
  <si>
    <t>Perfaqesim institucional i Keshillit</t>
  </si>
  <si>
    <t>Qershor</t>
  </si>
  <si>
    <t>Monitorimi i zbatimit te buxhetit 4-mujor</t>
  </si>
  <si>
    <t>Shqyrtim dhe miratim i projektit te parë të programit buxhetor afatmesëm</t>
  </si>
  <si>
    <t>Korrik</t>
  </si>
  <si>
    <t>Miratimi i tavaneve perfundimtare te PBA</t>
  </si>
  <si>
    <t>Gusht</t>
  </si>
  <si>
    <t>Shtator</t>
  </si>
  <si>
    <t>Hartimi i planit vjetor i vendimarrjes së Këshillit (ligji 146/2014, neni 16/b)</t>
  </si>
  <si>
    <t xml:space="preserve">Hartimi i buxhetit te Keshillit Bashkiak </t>
  </si>
  <si>
    <t>Tetor</t>
  </si>
  <si>
    <t>Monitorimi i realizmit te 8-mujorit te te ardhurave</t>
  </si>
  <si>
    <t>Nentor</t>
  </si>
  <si>
    <t>Dorezimi i dokumentit dhe njohja e Keshillit me projektin e PBA dhe buxhetin vjetor</t>
  </si>
  <si>
    <t>Dhjetor</t>
  </si>
  <si>
    <t>Miratimi i dokumentit të PBA-së përfundimtare dhe buxhetit vjetor</t>
  </si>
  <si>
    <t xml:space="preserve">Plani vjetor i konsultimeve </t>
  </si>
  <si>
    <t>Tema</t>
  </si>
  <si>
    <t>Lloji i konsultimit</t>
  </si>
  <si>
    <t xml:space="preserve">Numri I konsultimeve </t>
  </si>
  <si>
    <t xml:space="preserve">Shpenzimet </t>
  </si>
  <si>
    <t>Shenime</t>
  </si>
  <si>
    <t>Kancelari</t>
  </si>
  <si>
    <t>Leter</t>
  </si>
  <si>
    <t>Shtypshkrime</t>
  </si>
  <si>
    <t>Karburant</t>
  </si>
  <si>
    <t>Qera salle</t>
  </si>
  <si>
    <t>Shpenzime per foni</t>
  </si>
  <si>
    <t>Shpenzime media</t>
  </si>
  <si>
    <t>Njoftime ne media</t>
  </si>
  <si>
    <t>Dieta</t>
  </si>
  <si>
    <t>Akomodim</t>
  </si>
  <si>
    <t>Boje printer/ fotokopje</t>
  </si>
  <si>
    <t>Sherbime nga te trete per IT</t>
  </si>
  <si>
    <t>Totali i shpenzimeve</t>
  </si>
  <si>
    <t>Buxheti vjetor dhe PBA</t>
  </si>
  <si>
    <t>Flete palosje</t>
  </si>
  <si>
    <t>Degjese publike Bashkia qender</t>
  </si>
  <si>
    <t>Degjese publike NjA</t>
  </si>
  <si>
    <t>Degjese publike me OJF/etj</t>
  </si>
  <si>
    <t>Emision televiziv</t>
  </si>
  <si>
    <t>etj</t>
  </si>
  <si>
    <t xml:space="preserve">Paketa fiskale </t>
  </si>
  <si>
    <t>Ndryshim buxheti</t>
  </si>
  <si>
    <t>Takse e perkohshme</t>
  </si>
  <si>
    <t xml:space="preserve">Miratimi i normave e standarteve te secilit prej  sherbimeve publike bashkiake. 
</t>
  </si>
  <si>
    <t>Konsultim per blerje/ qera/ tjetersim prone (shpronesim)</t>
  </si>
  <si>
    <t>Konsultim per iniciativa qytetare</t>
  </si>
  <si>
    <t>Miratimi i planit te sherbimit publik per secilin prej  sherbimeve publike bashkiake</t>
  </si>
  <si>
    <t>Konsultim per planin strategjik te bashkise (miratim apo rishikim)</t>
  </si>
  <si>
    <t>Konsultim per planin e pergjithshem vendor apo ndryshimet e tij (ligji nr. 107/2014)</t>
  </si>
  <si>
    <t>Degjese publike me OJF/ndertues etj</t>
  </si>
  <si>
    <t xml:space="preserve">TOTALI I SHPENZIMEVE </t>
  </si>
  <si>
    <t xml:space="preserve">Emertimi i shpenzimeve </t>
  </si>
  <si>
    <t>Numri</t>
  </si>
  <si>
    <t xml:space="preserve">Paga dhe sigurime mujore </t>
  </si>
  <si>
    <t>Vlefta vjetore</t>
  </si>
  <si>
    <t>Honorare per Keshillin (1/10 e pages se kryetarit)</t>
  </si>
  <si>
    <t>Sekretari i Keshillit, page, sigurime shoqerore</t>
  </si>
  <si>
    <t>Specialist Jurist, page, sigurime shoqerore</t>
  </si>
  <si>
    <t>Specialist Ekonomist, page, sigurime shoqerore</t>
  </si>
  <si>
    <t>Specialist Marredhenjeve me Publikun,  page, sigurime shoqerore</t>
  </si>
  <si>
    <t>Shpenzimet sipas Plani I punes I detajuar ne shpenzime ( detajuar ne sheet tjeter )</t>
  </si>
  <si>
    <t>Shpenzime per konsultime (detajuar te plani vjetor i konsultimeve)</t>
  </si>
  <si>
    <t xml:space="preserve">buxheti, paketa fiskale, shitja dhenje me qera e pronave, miratimi I komisioneve te keshillit, rregullores se keshillit, plani strategjik I zhvillimit te bashkise, </t>
  </si>
  <si>
    <t>Shpenzime per dhurata ceremoniale</t>
  </si>
  <si>
    <t>Fond të barabartë për aktivitetin perfaqesues të secilit Këshilltar (fond perfaqesimi)</t>
  </si>
  <si>
    <t>Komunikimi dhe mjetet e telefonise levizese</t>
  </si>
  <si>
    <t>Anëtarësim në organizata profesionale (tarifa)</t>
  </si>
  <si>
    <t>Botime periodike (raporti vjetor i veprimtarise se keshillit, gazeta juridike e keshillit, fletepalosje)</t>
  </si>
  <si>
    <t>Botime te tjera: permbledhje 4 vjecare e vendimeve te Keshillit</t>
  </si>
  <si>
    <t>Blerje librash, botimesh te interesit te Keshillit</t>
  </si>
  <si>
    <t>Blerje karta urimi per festat zyrtare</t>
  </si>
  <si>
    <t>Dergim me poste i dokumeneteve, shkresave te keshillit dhe keshilltareve</t>
  </si>
  <si>
    <t>Abonim ne revista e gazeta</t>
  </si>
  <si>
    <t>Abonim ne fletore zyrtare</t>
  </si>
  <si>
    <t>Shpenzime te paparashikuara (kontigjence)</t>
  </si>
  <si>
    <t>shpenzime te tjera</t>
  </si>
  <si>
    <t>Kancelari per zyre</t>
  </si>
  <si>
    <t>Mirembajtje pajisje kompjuterike</t>
  </si>
  <si>
    <t>Nr.</t>
  </si>
  <si>
    <t>Investime</t>
  </si>
  <si>
    <r>
      <t xml:space="preserve">Pajisje zyre </t>
    </r>
    <r>
      <rPr>
        <sz val="10"/>
        <color rgb="FF3366FF"/>
        <rFont val="Times New Roman"/>
        <family val="1"/>
      </rPr>
      <t>(rafte)</t>
    </r>
  </si>
  <si>
    <r>
      <t xml:space="preserve">Zyre </t>
    </r>
    <r>
      <rPr>
        <sz val="10"/>
        <color rgb="FF0000FF"/>
        <rFont val="Times New Roman"/>
        <family val="1"/>
      </rPr>
      <t xml:space="preserve">per kryetaret e komisioneve te keshillit </t>
    </r>
  </si>
  <si>
    <t>Zyre per punonjesit e sekretariatit</t>
  </si>
  <si>
    <t xml:space="preserve">Muzeumi i keshillit </t>
  </si>
  <si>
    <t>TOTALI I SHPENZIMEVE</t>
  </si>
  <si>
    <t>Emertimi i kategorive te shpenzimeve</t>
  </si>
  <si>
    <t>%</t>
  </si>
  <si>
    <t>Paga, shperblime, sigurime, Kompensimet e shpenzimeve</t>
  </si>
  <si>
    <t>Infrastrukturë, Logjistikë, Materiale, ITC</t>
  </si>
  <si>
    <t xml:space="preserve">Pjesemarrja, Komunikimin, Informimi i publikut (Seancat e konsultimit me bashkësinë, Aktivitete në komunitet, transparenca e informimi, botimet) </t>
  </si>
  <si>
    <t>Shpenzime per ekspertize me kohe te pjesshme</t>
  </si>
  <si>
    <t xml:space="preserve">ne leke </t>
  </si>
  <si>
    <t xml:space="preserve">Zerat e shpenzimeve </t>
  </si>
  <si>
    <t xml:space="preserve">Shuma </t>
  </si>
  <si>
    <t xml:space="preserve">Paga </t>
  </si>
  <si>
    <t>Sigurime shoqerore</t>
  </si>
  <si>
    <t>Shpenzime operative</t>
  </si>
  <si>
    <t xml:space="preserve">            Honorare  Keshilli Bashkiak</t>
  </si>
  <si>
    <t xml:space="preserve">           Shpenzime te tjera </t>
  </si>
  <si>
    <t>Fond kontigjence</t>
  </si>
  <si>
    <t>Plani i punes</t>
  </si>
  <si>
    <t>Pershkrimi I aktivitetit</t>
  </si>
  <si>
    <t>Periudha</t>
  </si>
  <si>
    <t>Shpenzime</t>
  </si>
  <si>
    <t>Konsulence nga eksperte</t>
  </si>
  <si>
    <t>Boje printer/fotokopje</t>
  </si>
  <si>
    <t>Shpenzime pritje percjellje</t>
  </si>
  <si>
    <t>Uje, Pije joalkolike</t>
  </si>
  <si>
    <r>
      <rPr>
        <b/>
        <sz val="10"/>
        <rFont val="Times New Roman"/>
        <family val="1"/>
      </rPr>
      <t>Takime me komunitetin, konsultimet kerkuar nga ligji:</t>
    </r>
    <r>
      <rPr>
        <sz val="10"/>
        <rFont val="Times New Roman"/>
        <family val="1"/>
      </rPr>
      <t xml:space="preserve">
buxhet, 
ndryshim buxheti,  
pakete fiskale- per cdo NjA dhe me biznesin, 
shitje, blerje e dhenje me qera, 
norma e standarte te sherbimeve pubike dhe fuksioneve te tjera ligjore.
(Buxheti- cdo NjA+ komuniteti biznesit+OJF;
P fiskale- cdo NjA+ komuniteti biznesit+OJF;
ndryshim buxheti - 1 konsultim ne qytet dhe 1 konsultim ne zonen gjeografike qe efektohet nga ndryshimi;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rregulloret dhe standartet e sherbimeve publike ne proces hartimi dhe qe planifikohen te miratohen ne 2020
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projekte e planifikuar ne 2020 dhe qe kerkojne shpronesim </t>
    </r>
  </si>
  <si>
    <r>
      <rPr>
        <b/>
        <sz val="10"/>
        <rFont val="Times New Roman"/>
        <family val="1"/>
      </rPr>
      <t xml:space="preserve">Takime me komunitetin, konsultimet jo te kerkuar nga ligji: </t>
    </r>
    <r>
      <rPr>
        <sz val="10"/>
        <rFont val="Times New Roman"/>
        <family val="1"/>
      </rPr>
      <t xml:space="preserve">
plani strategjik, 
plane sektorial (plani i mbetjeve 2 konsultime general+ nga 1 per NjA ku zgjerohet sherbimi_
Plani social 
Plani urban
Plani per rruget, etj (sipas parashikimeve per vitin)</t>
    </r>
    <r>
      <rPr>
        <sz val="10"/>
        <color rgb="FF0000FF"/>
        <rFont val="Times New Roman"/>
        <family val="1"/>
      </rPr>
      <t xml:space="preserve">
</t>
    </r>
    <r>
      <rPr>
        <i/>
        <sz val="10"/>
        <color rgb="FFFF0000"/>
        <rFont val="Times New Roman"/>
        <family val="1"/>
      </rPr>
      <t xml:space="preserve">Ne varesi te  planet ne proces hartimi dhe qe planifikohen te miratohen ne 2020
</t>
    </r>
    <r>
      <rPr>
        <sz val="10"/>
        <color rgb="FF0000FF"/>
        <rFont val="Times New Roman"/>
        <family val="1"/>
      </rPr>
      <t>Iniciativa qytetare (ligji 139/2015, neni 20)</t>
    </r>
  </si>
  <si>
    <t>Takimi vjetor i keshillit me qytetaret per prezantimin e raportit te veprimtarise vjetore (llogaridhenja)</t>
  </si>
  <si>
    <t>Ndjekja e  mbledhjeve konstituse te Kryesive te Fshatrave dhe Keshillave Komunitare ne Lagje ( ne te gjitha gjitha NjA-te, transporti ne varesi te km per cdo   NjA)</t>
  </si>
  <si>
    <t>Pjesemarrje ne festa e ngajrje vendore</t>
  </si>
  <si>
    <t xml:space="preserve">Pritje e delegacionit nga keshilla homologe </t>
  </si>
  <si>
    <t>Hartimi i buxheti vjetori te KB</t>
  </si>
  <si>
    <t>Hartim i Planit vjetor te vendimarrjes së Këshillit (ligji 146/2014, neni 16/b)</t>
  </si>
  <si>
    <r>
      <t>Hartim i  Planit vjetor te komunikimit dhe konsultimit me publikun</t>
    </r>
    <r>
      <rPr>
        <sz val="10"/>
        <color rgb="FF3366FF"/>
        <rFont val="Times New Roman"/>
        <family val="1"/>
      </rPr>
      <t xml:space="preserve"> </t>
    </r>
  </si>
  <si>
    <t xml:space="preserve"> </t>
  </si>
  <si>
    <t>Hartim i Planin dy vjecar per trajnimin e Këshilltarët</t>
  </si>
  <si>
    <t xml:space="preserve">Hartim i Dokumentit te politikes per shpenzimet e Keshillit dhe perdorimin e mjediseve dhe sherbimeve publike nga Keshilltaret </t>
  </si>
  <si>
    <t>Ndertimi i rregjistrit te Ankesave, kërkesave dhe vërejtjeve (ligji nr. 139/2015, neni 19, ligji nr. 146/2014, neni 21)</t>
  </si>
  <si>
    <t>Ndertimi i rregjistrit te kërkesave për informim per dokumentacionin e keshillit (ligji 119/2014)</t>
  </si>
  <si>
    <t>Ndertimi i rregjistrit elektronik të p/akteve (ligji 146/2014, neni 16/a)</t>
  </si>
  <si>
    <t>Anketimi vjetor per vleresimin nga komuniteti te punes dhe rezultateve te Keshillit</t>
  </si>
  <si>
    <t>PLANI I PUNëS -draft</t>
  </si>
  <si>
    <t>Përshkrimi i Aktivitetit</t>
  </si>
  <si>
    <t>Përmbledhëse</t>
  </si>
  <si>
    <t>Pritje e delegacionit nga këshilla homologe (2)</t>
  </si>
  <si>
    <t>Përfaqesim institucional i Këshillit në ngjarje, psh festa vendore, ngjarje ku ftohet Këshilli</t>
  </si>
  <si>
    <t>Pjesëmarrje në organet drejtuese të agjencive ku Këshilli është anëtar apo perfaqesohet</t>
  </si>
  <si>
    <t xml:space="preserve">Monitorim, hetim, auditim i njesive shpenzuese të varesisë së Bashkisë, </t>
  </si>
  <si>
    <t>Nxitje e mbështetje e iniciativave të komunitetit: iniciativa qytetare legjislative</t>
  </si>
  <si>
    <t>Mbledhje e Këshillt</t>
  </si>
  <si>
    <t>Mbledhjet e Komisioneve te Perhershem te: 1. Finances dhe Buxhetit; 2 _________;</t>
  </si>
  <si>
    <t xml:space="preserve">Pjesëmarrje në konferenca e aktivitete të ngjashme </t>
  </si>
  <si>
    <t>Trajnime te Sekretariatit me fond jo të këshillit</t>
  </si>
  <si>
    <t>Pjesëmarrje në konferenca e aktivitete të ngjashme</t>
  </si>
  <si>
    <t xml:space="preserve">Përshkrimi i aktiviteteve </t>
  </si>
  <si>
    <t>Miratim i normave, standarteve dhe rregullores së shërbimeve publike</t>
  </si>
  <si>
    <t>Këshilli Bashkiak Dropull</t>
  </si>
  <si>
    <t>Mbledhje Komisionit të Përhershem e Mikse (mesatarish 1 mbledhje komisionesh në muaj)</t>
  </si>
  <si>
    <t>Pjesëmarrje në konferenca e aktivitete të ngjashme (3 në vit)</t>
  </si>
  <si>
    <t>Emision në median online (2)</t>
  </si>
  <si>
    <t>Mbledhjet e Komisioneve të Përhërshëm të: 1._________</t>
  </si>
  <si>
    <t xml:space="preserve">Mbledhjet e Komisioneve te Perhershem te: 1. _________ </t>
  </si>
  <si>
    <t xml:space="preserve">Konsultime me komunitetit për çështjen e: buxheti apo ndryshim buxheti,  paketë fiskale apo ndryshim (3 NjA + 1 biznesi+1 OJF), shitje, blerje e dhënje me qera, norma e standarte të shërbimeve pubike dhe fuksioneve të tjera ligjore, 
</t>
  </si>
  <si>
    <t>Hartim i dokumenteve planifikues e rregullator te KB: buxheti vjetori, plani vjetori i vendim-marrjes, rregulla të funksionimit të KB</t>
  </si>
  <si>
    <t xml:space="preserve">Mbledhjet e Komisioneve të Përhershëm të: 1._________; </t>
  </si>
  <si>
    <t>Konsultime me komunitetit për çështjen e: buxheti, ndryshim buxheti,  paketë fiskale, shitje, blerje e dhënje me qera, 
norma e standarte të shërbimeve pubike dhe fuksioneve të tjera ligjore.</t>
  </si>
  <si>
    <t xml:space="preserve">Mbledhjet e Komisioneve te Perhershem te: 1.  _________; </t>
  </si>
  <si>
    <t>Mbledhjet e Komisioneve të Perhershem të: 1.  _________;</t>
  </si>
  <si>
    <t>Mbledhjet e Komisioneve të Përhershëm te: 1.________</t>
  </si>
  <si>
    <t xml:space="preserve">Konsultime me komunitetit për çështjen e: buxheti apo ndryshim buxheti,  paketë fiskale apo ndryshim (3 NjA + 1 biznesi+1 OJF), shitje, blerje e dhënje me qera, norma e standarte të shërbimeve pubike dhe fuksioneve të tjera ligjore,
</t>
  </si>
  <si>
    <t>Ceremoni dhenje titull nderi (1)</t>
  </si>
  <si>
    <t xml:space="preserve">Konsultime me komunitetit per çeshtjen e: shitje, blerje e dhenje me qera, norma e standarte te sherbimeve pubike dhe fuksioneve te tjera ligjore, </t>
  </si>
  <si>
    <t xml:space="preserve">Mbledhjet e Komisioneve te Perhershem te: 1. ________ </t>
  </si>
  <si>
    <t xml:space="preserve">Mbledhjet e Komisioneve te Perhershem te: 1. _________; </t>
  </si>
  <si>
    <t xml:space="preserve">Mbledhjet e Komisioneve te Perhershem te: 1.   _________; </t>
  </si>
  <si>
    <t>Trajnime te Sekretariatit  me fond te keshillit</t>
  </si>
  <si>
    <t>Miratimi Paketes Fiskale</t>
  </si>
  <si>
    <t>Ceremoni dhenje titull nderi (2)</t>
  </si>
  <si>
    <t xml:space="preserve">Trajnime të Këshilltarëve me Fond  jo të Këshillit </t>
  </si>
  <si>
    <t>Nëntor</t>
  </si>
  <si>
    <t>Trajnime: të Këshilltarëve (2 gjithësej në vit, 1 me fond jo të këshillit dhe 1 me fond te këshillit ); Trajnime të Sekretariatit ( 2 me fond  këshillit dhe 1 me fond jo te këshillit )</t>
  </si>
  <si>
    <t>Ceremoni dhënje titull nderi (3 në Qershor dhe Nëntor)</t>
  </si>
  <si>
    <t>Trajnime te sekretariatit me fond te këshillit</t>
  </si>
  <si>
    <t>Hartimi i planit te trajnimit për keshilltarë</t>
  </si>
  <si>
    <t>Konsultime me komunitetit per ceshtjen e: buxheti apo ndryshim buxheti,  pakete fiskale apo ndryshim (3 NjA + 1 biznesi+1 OJF), shitje, blerje e dhenje me qera, norma e standarte te sherbimeve pubike dhe fuksioneve te tjera ligjore.</t>
  </si>
  <si>
    <t>Trajnime te Këshilltarëve (Një në vit)</t>
  </si>
  <si>
    <t>Trajnime te Sekretariatit  ( Një në vit)</t>
  </si>
  <si>
    <t>Vizitë studimore jashtë vendi</t>
  </si>
  <si>
    <t>Emision në median vendore (dy në vit)</t>
  </si>
  <si>
    <t>Vizitë studimore (në Shqipëri 1, jashtë Shqiperie 0)</t>
  </si>
  <si>
    <r>
      <t xml:space="preserve">Mbledhje Komisionit të Përhershëm </t>
    </r>
    <r>
      <rPr>
        <sz val="10"/>
        <color rgb="FF0000FF"/>
        <rFont val="Times New Roman"/>
        <family val="1"/>
      </rPr>
      <t>(mesatarisht 1 mbledhje komisionesh në muaj)</t>
    </r>
  </si>
  <si>
    <t>Pjesëmarrje ne konferenca e aktivitete të ngjashme (tre në vit)</t>
  </si>
  <si>
    <t>Vizitë studimore në Shqipëri  (Një në vit)</t>
  </si>
  <si>
    <r>
      <t>Ekspertize</t>
    </r>
    <r>
      <rPr>
        <sz val="10"/>
        <color rgb="FF3366FF"/>
        <rFont val="Times New Roman"/>
        <family val="1"/>
      </rPr>
      <t xml:space="preserve"> </t>
    </r>
  </si>
  <si>
    <t xml:space="preserve">Kompjuter zyre </t>
  </si>
  <si>
    <t>Këshilli Bashkiak Dropull
BUXHETI VJETOR -draft</t>
  </si>
  <si>
    <t>Buxheti i Bashkisë Dropull të detajuar sipas zërave të shpenzimeve sipas natyrës</t>
  </si>
  <si>
    <t xml:space="preserve">Konsultime me komunitetit për çështjen te: buxhet, ndryshim buxheti,  paketë fiskale, shitje, blerje e dhënje me qera, 
norma e standarte të shërbimeve pubike dhe fuksioneve të tjera ligjore, 
</t>
  </si>
  <si>
    <t>Mbledhje e Këshillit</t>
  </si>
  <si>
    <t>Miraton projekt dokumentin e dytë e programit buxhetor afatmesëm, të rishikuar</t>
  </si>
  <si>
    <t xml:space="preserve">Konsultime me komunitetit per çështjen e: buxheti apo ndryshim buxheti (3 NjA + 1 biznesi+1 OJF), shitje, blerje e dhenje me qera, norma e standarte te sherbimeve pubike dhe fuksioneve te tjera ligjore,  </t>
  </si>
  <si>
    <t>Mbledhje e Keshillit</t>
  </si>
  <si>
    <t>Konsultime me komunitetit per çeshtjen e: buxheti apo ndryshim buxheti,  pakete fiskale apo ndryshim (3 NjA + 1 biznesi+1 OJF), shitje, blerje e dhenje me qera, norma e standarte te sherbimeve pubike dhe fuksioneve te tjera ligjore.</t>
  </si>
  <si>
    <t>Këshilli Shqyrton planin vjetor të prokurimit për të gjitha projektet e reja dhe ato në vazhdim, të paraqitur nga Kryetari i Bashkisë</t>
  </si>
  <si>
    <t>Shqyrtim i raportit të konsoliduar mbi veprimtarinë financiare dhe zbatimin e buxhetit vjetor  të vitit paraardhës të Bashkisë.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</si>
  <si>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</si>
  <si>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</t>
  </si>
  <si>
    <t>Mbledhje Këshilli (gjithësj 12, një mbledhje çdo muaj )</t>
  </si>
  <si>
    <t>Shqyrtimi i raportit për buxhetin e vitit paraardhës, paraqitur  nga  Kryetari i Bashkisë</t>
  </si>
  <si>
    <r>
      <t>Mbledhje Keshilli</t>
    </r>
    <r>
      <rPr>
        <sz val="10"/>
        <color rgb="FF0000FF"/>
        <rFont val="Times New Roman"/>
        <family val="1"/>
      </rPr>
      <t xml:space="preserve"> 12
(12, çdo muaj 1 mbledhje )</t>
    </r>
  </si>
  <si>
    <t>Fotokopje</t>
  </si>
  <si>
    <t>Vlera vjen nga faqja  plani  i punes  I detajuar (shpenzime totale)</t>
  </si>
  <si>
    <t xml:space="preserve">Vlera vjen nga  faqja Plani  I  konsultimeve(shpenzime totale) </t>
  </si>
  <si>
    <t>Ngritje kapacitetesh (Trajnime e seminare, shkëmbimet e eksperiencave, pjesemarrje ne konferenca, )Kancelari,leter,karburant,ekspert me kohe të pjesshëm</t>
  </si>
  <si>
    <t>Dhuratat</t>
  </si>
  <si>
    <t>Shqyrtim  dhe miratimi i raportit për vlerësimet dhe parashikimet afatmesme të të ardhurave.</t>
  </si>
  <si>
    <t>Informacion  nga Drejtoria  e Ujerave ,Pyjeve  dhe Kullotave</t>
  </si>
  <si>
    <t>Informacion nga Drejtoria e Shkollave Bularat-Dervician</t>
  </si>
  <si>
    <t>Plani i PMZAZH-se</t>
  </si>
  <si>
    <t>Informacion nga sektor i Kultures</t>
  </si>
  <si>
    <t>Miratimi i rregullores se Bashkise Dropull</t>
  </si>
  <si>
    <t>Informacion nga Drejtoria e te Ardhurave</t>
  </si>
  <si>
    <t>Miratimi ndihmes ekonomike</t>
  </si>
  <si>
    <t>Miratimi  i ndihmes ekonomike</t>
  </si>
  <si>
    <t>Miratimi i numerit te punonjesve te Bashkise</t>
  </si>
  <si>
    <t>Norma standarte dhe sherbime</t>
  </si>
  <si>
    <t xml:space="preserve">Takime me komunitetin, konsultime (3 NjA): buxhet (çdo NjA+ komuniteti biznesit+OJF), ndryshim buxheti (1 konsultim në Bashki Qendër dhe 1 konsultim në zonën gjeografike që efektohet nga ndryshimi); paketë fiskale (çdo NjA+ komuniteti biznesit+OJF); Plani i taksës së përkohshme (sëpaku 3 konsultime të kryera në një periudhë jo më pak se pesë muaj- ligji 68/2017, neni 13); norma e standarte e rregullore të shërbimeve dhe fuksioneve të tjera ligjore (sipas grupit të interesit dhe shtrirjes se sherbimit); planet  e sherbimeve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</si>
</sst>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538DD5"/>
      <name val="Times New Roman"/>
      <family val="1"/>
    </font>
    <font>
      <sz val="11"/>
      <color theme="1"/>
      <name val="Times New Roman"/>
      <family val="1"/>
    </font>
    <font>
      <sz val="12"/>
      <color rgb="FF3366FF"/>
      <name val="Times New Roman"/>
      <family val="1"/>
    </font>
    <font>
      <b/>
      <sz val="12"/>
      <color rgb="FF3366FF"/>
      <name val="Times New Roman"/>
      <family val="1"/>
    </font>
    <font>
      <sz val="10"/>
      <name val="Times New Roman"/>
      <family val="1"/>
    </font>
    <font>
      <b/>
      <u/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sz val="9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1"/>
      <color theme="1"/>
      <name val="Times New Roman"/>
      <family val="1"/>
    </font>
    <font>
      <sz val="10"/>
      <color rgb="FF3366FF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b/>
      <sz val="16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6" borderId="0" xfId="0" applyFont="1" applyFill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8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8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8" borderId="11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13" fillId="8" borderId="16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horizontal="center" vertical="center"/>
    </xf>
    <xf numFmtId="0" fontId="12" fillId="0" borderId="2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8" fillId="0" borderId="21" xfId="0" applyFont="1" applyFill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8" fillId="8" borderId="2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12" fillId="0" borderId="1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9" borderId="27" xfId="0" applyFont="1" applyFill="1" applyBorder="1" applyAlignment="1">
      <alignment vertical="center" wrapText="1"/>
    </xf>
    <xf numFmtId="0" fontId="12" fillId="9" borderId="16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2" fillId="8" borderId="2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10" borderId="32" xfId="0" applyFont="1" applyFill="1" applyBorder="1" applyAlignment="1">
      <alignment vertical="center"/>
    </xf>
    <xf numFmtId="0" fontId="21" fillId="10" borderId="33" xfId="0" applyFont="1" applyFill="1" applyBorder="1" applyAlignment="1">
      <alignment vertical="center"/>
    </xf>
    <xf numFmtId="3" fontId="21" fillId="10" borderId="33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3" fillId="10" borderId="36" xfId="0" applyFont="1" applyFill="1" applyBorder="1" applyAlignment="1">
      <alignment vertical="center" wrapText="1"/>
    </xf>
    <xf numFmtId="0" fontId="23" fillId="10" borderId="18" xfId="0" applyFont="1" applyFill="1" applyBorder="1" applyAlignment="1">
      <alignment vertical="center" wrapText="1"/>
    </xf>
    <xf numFmtId="0" fontId="23" fillId="10" borderId="37" xfId="0" applyFont="1" applyFill="1" applyBorder="1" applyAlignment="1">
      <alignment vertical="center" wrapText="1"/>
    </xf>
    <xf numFmtId="3" fontId="23" fillId="10" borderId="37" xfId="0" applyNumberFormat="1" applyFont="1" applyFill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19" fillId="0" borderId="16" xfId="0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20" xfId="0" applyNumberFormat="1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4" fillId="0" borderId="42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19" fillId="12" borderId="16" xfId="0" applyFont="1" applyFill="1" applyBorder="1" applyAlignment="1">
      <alignment vertical="center"/>
    </xf>
    <xf numFmtId="0" fontId="24" fillId="0" borderId="47" xfId="0" applyFont="1" applyBorder="1" applyAlignment="1">
      <alignment vertical="center" wrapText="1"/>
    </xf>
    <xf numFmtId="0" fontId="19" fillId="0" borderId="22" xfId="0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0" fontId="19" fillId="12" borderId="22" xfId="0" applyFont="1" applyFill="1" applyBorder="1" applyAlignment="1">
      <alignment vertical="center"/>
    </xf>
    <xf numFmtId="165" fontId="21" fillId="0" borderId="0" xfId="1" applyNumberFormat="1" applyFont="1" applyAlignment="1">
      <alignment horizontal="center" vertical="center"/>
    </xf>
    <xf numFmtId="165" fontId="23" fillId="13" borderId="49" xfId="1" applyNumberFormat="1" applyFont="1" applyFill="1" applyBorder="1" applyAlignment="1">
      <alignment vertical="center"/>
    </xf>
    <xf numFmtId="3" fontId="23" fillId="13" borderId="49" xfId="1" applyNumberFormat="1" applyFont="1" applyFill="1" applyBorder="1" applyAlignment="1">
      <alignment vertical="center"/>
    </xf>
    <xf numFmtId="165" fontId="23" fillId="13" borderId="3" xfId="1" applyNumberFormat="1" applyFont="1" applyFill="1" applyBorder="1" applyAlignment="1">
      <alignment vertical="center"/>
    </xf>
    <xf numFmtId="165" fontId="21" fillId="0" borderId="0" xfId="1" applyNumberFormat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0" fontId="2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29" fillId="0" borderId="0" xfId="0" applyFont="1" applyAlignment="1">
      <alignment horizontal="center" vertical="center" wrapText="1"/>
    </xf>
    <xf numFmtId="165" fontId="19" fillId="0" borderId="0" xfId="1" applyNumberFormat="1" applyFont="1" applyAlignment="1">
      <alignment vertical="center" wrapText="1"/>
    </xf>
    <xf numFmtId="165" fontId="19" fillId="0" borderId="0" xfId="1" applyNumberFormat="1" applyFont="1" applyAlignment="1">
      <alignment vertical="center"/>
    </xf>
    <xf numFmtId="0" fontId="19" fillId="0" borderId="0" xfId="0" applyFont="1" applyFill="1" applyAlignment="1">
      <alignment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left" vertical="center" wrapText="1"/>
    </xf>
    <xf numFmtId="165" fontId="21" fillId="2" borderId="49" xfId="1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left" vertical="center" wrapText="1"/>
    </xf>
    <xf numFmtId="165" fontId="21" fillId="8" borderId="6" xfId="1" applyNumberFormat="1" applyFont="1" applyFill="1" applyBorder="1" applyAlignment="1">
      <alignment horizontal="center" vertical="center" wrapText="1"/>
    </xf>
    <xf numFmtId="0" fontId="21" fillId="8" borderId="34" xfId="0" applyFont="1" applyFill="1" applyBorder="1" applyAlignment="1">
      <alignment horizontal="center" vertical="center"/>
    </xf>
    <xf numFmtId="0" fontId="19" fillId="8" borderId="0" xfId="0" applyFont="1" applyFill="1" applyAlignment="1">
      <alignment vertical="center"/>
    </xf>
    <xf numFmtId="0" fontId="19" fillId="0" borderId="31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165" fontId="19" fillId="0" borderId="13" xfId="1" applyNumberFormat="1" applyFont="1" applyBorder="1" applyAlignment="1">
      <alignment horizontal="center" vertical="center" wrapText="1"/>
    </xf>
    <xf numFmtId="165" fontId="19" fillId="0" borderId="13" xfId="1" applyNumberFormat="1" applyFont="1" applyBorder="1" applyAlignment="1">
      <alignment horizontal="center" vertical="center"/>
    </xf>
    <xf numFmtId="165" fontId="19" fillId="0" borderId="13" xfId="1" applyNumberFormat="1" applyFont="1" applyBorder="1" applyAlignment="1">
      <alignment vertical="center"/>
    </xf>
    <xf numFmtId="0" fontId="19" fillId="0" borderId="51" xfId="0" applyFont="1" applyBorder="1" applyAlignment="1">
      <alignment vertical="center"/>
    </xf>
    <xf numFmtId="0" fontId="19" fillId="0" borderId="52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/>
    </xf>
    <xf numFmtId="165" fontId="19" fillId="0" borderId="16" xfId="1" applyNumberFormat="1" applyFont="1" applyBorder="1" applyAlignment="1">
      <alignment vertical="center"/>
    </xf>
    <xf numFmtId="0" fontId="19" fillId="0" borderId="53" xfId="0" applyFont="1" applyBorder="1" applyAlignment="1">
      <alignment vertical="center"/>
    </xf>
    <xf numFmtId="0" fontId="19" fillId="0" borderId="16" xfId="0" applyFont="1" applyFill="1" applyBorder="1" applyAlignment="1">
      <alignment horizontal="left" vertical="center" wrapText="1"/>
    </xf>
    <xf numFmtId="165" fontId="19" fillId="0" borderId="16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Fill="1" applyBorder="1" applyAlignment="1">
      <alignment horizontal="center" vertical="center"/>
    </xf>
    <xf numFmtId="165" fontId="19" fillId="0" borderId="16" xfId="1" applyNumberFormat="1" applyFont="1" applyFill="1" applyBorder="1" applyAlignment="1">
      <alignment vertical="center"/>
    </xf>
    <xf numFmtId="165" fontId="24" fillId="0" borderId="16" xfId="1" applyNumberFormat="1" applyFont="1" applyFill="1" applyBorder="1" applyAlignment="1">
      <alignment horizontal="left" vertical="center" wrapText="1"/>
    </xf>
    <xf numFmtId="165" fontId="19" fillId="0" borderId="16" xfId="1" applyNumberFormat="1" applyFont="1" applyBorder="1" applyAlignment="1">
      <alignment vertical="center" wrapText="1"/>
    </xf>
    <xf numFmtId="0" fontId="26" fillId="0" borderId="53" xfId="0" applyFont="1" applyBorder="1" applyAlignment="1">
      <alignment vertical="center"/>
    </xf>
    <xf numFmtId="0" fontId="21" fillId="8" borderId="52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left" vertical="center" wrapText="1"/>
    </xf>
    <xf numFmtId="165" fontId="21" fillId="8" borderId="16" xfId="1" applyNumberFormat="1" applyFont="1" applyFill="1" applyBorder="1" applyAlignment="1">
      <alignment horizontal="center" vertical="center" wrapText="1"/>
    </xf>
    <xf numFmtId="165" fontId="21" fillId="8" borderId="16" xfId="1" applyNumberFormat="1" applyFont="1" applyFill="1" applyBorder="1" applyAlignment="1">
      <alignment horizontal="center" vertical="center"/>
    </xf>
    <xf numFmtId="165" fontId="21" fillId="8" borderId="16" xfId="1" applyNumberFormat="1" applyFont="1" applyFill="1" applyBorder="1" applyAlignment="1">
      <alignment vertical="center"/>
    </xf>
    <xf numFmtId="0" fontId="21" fillId="8" borderId="53" xfId="0" applyFont="1" applyFill="1" applyBorder="1" applyAlignment="1">
      <alignment vertical="center"/>
    </xf>
    <xf numFmtId="0" fontId="19" fillId="11" borderId="16" xfId="0" applyFont="1" applyFill="1" applyBorder="1" applyAlignment="1">
      <alignment horizontal="left" vertical="center" wrapText="1"/>
    </xf>
    <xf numFmtId="0" fontId="19" fillId="11" borderId="22" xfId="0" applyFont="1" applyFill="1" applyBorder="1" applyAlignment="1">
      <alignment horizontal="left" vertical="center" wrapText="1"/>
    </xf>
    <xf numFmtId="165" fontId="19" fillId="0" borderId="22" xfId="1" applyNumberFormat="1" applyFont="1" applyBorder="1" applyAlignment="1">
      <alignment horizontal="center" vertical="center" wrapText="1"/>
    </xf>
    <xf numFmtId="165" fontId="19" fillId="0" borderId="22" xfId="1" applyNumberFormat="1" applyFont="1" applyBorder="1" applyAlignment="1">
      <alignment horizontal="center" vertical="center"/>
    </xf>
    <xf numFmtId="165" fontId="19" fillId="0" borderId="22" xfId="1" applyNumberFormat="1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165" fontId="21" fillId="13" borderId="49" xfId="1" applyNumberFormat="1" applyFont="1" applyFill="1" applyBorder="1" applyAlignment="1">
      <alignment vertical="center" wrapText="1"/>
    </xf>
    <xf numFmtId="165" fontId="21" fillId="13" borderId="49" xfId="1" applyNumberFormat="1" applyFont="1" applyFill="1" applyBorder="1" applyAlignment="1">
      <alignment vertical="center"/>
    </xf>
    <xf numFmtId="0" fontId="21" fillId="13" borderId="3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165" fontId="19" fillId="0" borderId="0" xfId="1" applyNumberFormat="1" applyFont="1" applyBorder="1" applyAlignment="1">
      <alignment vertical="center" wrapText="1"/>
    </xf>
    <xf numFmtId="165" fontId="19" fillId="0" borderId="0" xfId="1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wrapText="1"/>
    </xf>
    <xf numFmtId="165" fontId="19" fillId="0" borderId="13" xfId="1" applyNumberFormat="1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 wrapText="1"/>
    </xf>
    <xf numFmtId="166" fontId="25" fillId="0" borderId="16" xfId="0" applyNumberFormat="1" applyFont="1" applyBorder="1" applyAlignment="1">
      <alignment horizontal="left" vertical="center"/>
    </xf>
    <xf numFmtId="166" fontId="19" fillId="0" borderId="16" xfId="0" applyNumberFormat="1" applyFont="1" applyBorder="1" applyAlignment="1">
      <alignment horizontal="left" vertical="center"/>
    </xf>
    <xf numFmtId="0" fontId="19" fillId="8" borderId="10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 wrapText="1"/>
    </xf>
    <xf numFmtId="165" fontId="19" fillId="8" borderId="26" xfId="1" applyNumberFormat="1" applyFont="1" applyFill="1" applyBorder="1" applyAlignment="1">
      <alignment vertical="center" wrapText="1"/>
    </xf>
    <xf numFmtId="165" fontId="19" fillId="8" borderId="26" xfId="1" applyNumberFormat="1" applyFont="1" applyFill="1" applyBorder="1" applyAlignment="1">
      <alignment vertical="center"/>
    </xf>
    <xf numFmtId="166" fontId="19" fillId="8" borderId="38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5" fontId="31" fillId="0" borderId="0" xfId="1" applyNumberFormat="1" applyFont="1" applyAlignment="1">
      <alignment horizontal="right" vertical="center" wrapText="1"/>
    </xf>
    <xf numFmtId="0" fontId="21" fillId="13" borderId="50" xfId="0" applyFont="1" applyFill="1" applyBorder="1" applyAlignment="1">
      <alignment horizontal="center" vertical="center" wrapText="1"/>
    </xf>
    <xf numFmtId="165" fontId="21" fillId="13" borderId="3" xfId="1" applyNumberFormat="1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horizontal="left" vertical="center" wrapText="1"/>
    </xf>
    <xf numFmtId="165" fontId="19" fillId="0" borderId="55" xfId="1" applyNumberFormat="1" applyFont="1" applyBorder="1" applyAlignment="1">
      <alignment vertical="center" wrapText="1"/>
    </xf>
    <xf numFmtId="0" fontId="19" fillId="0" borderId="52" xfId="0" applyFont="1" applyBorder="1" applyAlignment="1">
      <alignment horizontal="left" vertical="center" wrapText="1"/>
    </xf>
    <xf numFmtId="165" fontId="19" fillId="0" borderId="53" xfId="1" applyNumberFormat="1" applyFont="1" applyBorder="1" applyAlignment="1">
      <alignment vertical="center" wrapText="1"/>
    </xf>
    <xf numFmtId="0" fontId="31" fillId="0" borderId="52" xfId="0" applyFont="1" applyBorder="1" applyAlignment="1">
      <alignment horizontal="left" vertical="center" wrapText="1"/>
    </xf>
    <xf numFmtId="0" fontId="19" fillId="0" borderId="56" xfId="0" applyFont="1" applyBorder="1" applyAlignment="1">
      <alignment horizontal="left" vertical="center" wrapText="1"/>
    </xf>
    <xf numFmtId="165" fontId="19" fillId="0" borderId="25" xfId="1" applyNumberFormat="1" applyFont="1" applyBorder="1" applyAlignment="1">
      <alignment vertical="center" wrapText="1"/>
    </xf>
    <xf numFmtId="165" fontId="21" fillId="13" borderId="3" xfId="1" applyNumberFormat="1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36" xfId="0" applyFont="1" applyFill="1" applyBorder="1" applyAlignment="1">
      <alignment horizontal="center" vertical="center" wrapText="1"/>
    </xf>
    <xf numFmtId="0" fontId="23" fillId="10" borderId="37" xfId="0" applyFont="1" applyFill="1" applyBorder="1" applyAlignment="1">
      <alignment horizontal="center" vertical="center" wrapText="1"/>
    </xf>
    <xf numFmtId="0" fontId="25" fillId="10" borderId="3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2" fillId="13" borderId="20" xfId="0" applyFont="1" applyFill="1" applyBorder="1" applyAlignment="1">
      <alignment vertical="center"/>
    </xf>
    <xf numFmtId="0" fontId="32" fillId="0" borderId="20" xfId="0" applyFont="1" applyBorder="1" applyAlignment="1">
      <alignment vertical="center"/>
    </xf>
    <xf numFmtId="0" fontId="32" fillId="0" borderId="55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13" borderId="16" xfId="0" applyFont="1" applyFill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0" fontId="32" fillId="13" borderId="18" xfId="0" applyFont="1" applyFill="1" applyBorder="1" applyAlignment="1">
      <alignment vertical="center"/>
    </xf>
    <xf numFmtId="0" fontId="32" fillId="0" borderId="58" xfId="0" applyFont="1" applyBorder="1" applyAlignment="1">
      <alignment vertical="center"/>
    </xf>
    <xf numFmtId="0" fontId="32" fillId="0" borderId="51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13" borderId="22" xfId="0" applyFont="1" applyFill="1" applyBorder="1" applyAlignment="1">
      <alignment vertical="center"/>
    </xf>
    <xf numFmtId="0" fontId="32" fillId="0" borderId="25" xfId="0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13" borderId="21" xfId="0" applyFont="1" applyFill="1" applyBorder="1" applyAlignment="1">
      <alignment vertical="center"/>
    </xf>
    <xf numFmtId="0" fontId="32" fillId="0" borderId="28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32" fillId="0" borderId="40" xfId="0" applyFont="1" applyBorder="1" applyAlignment="1">
      <alignment vertical="center"/>
    </xf>
    <xf numFmtId="0" fontId="32" fillId="14" borderId="16" xfId="0" applyFont="1" applyFill="1" applyBorder="1" applyAlignment="1">
      <alignment vertical="center"/>
    </xf>
    <xf numFmtId="0" fontId="32" fillId="0" borderId="16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26" fillId="11" borderId="16" xfId="0" applyFont="1" applyFill="1" applyBorder="1" applyAlignment="1">
      <alignment vertical="center" wrapText="1"/>
    </xf>
    <xf numFmtId="0" fontId="32" fillId="11" borderId="16" xfId="0" applyFont="1" applyFill="1" applyBorder="1" applyAlignment="1">
      <alignment vertical="center" wrapText="1"/>
    </xf>
    <xf numFmtId="0" fontId="19" fillId="11" borderId="16" xfId="0" applyFont="1" applyFill="1" applyBorder="1" applyAlignment="1">
      <alignment vertical="center" wrapText="1"/>
    </xf>
    <xf numFmtId="0" fontId="23" fillId="0" borderId="22" xfId="0" applyFont="1" applyBorder="1" applyAlignment="1">
      <alignment horizontal="center" vertical="center"/>
    </xf>
    <xf numFmtId="0" fontId="30" fillId="11" borderId="22" xfId="0" applyFont="1" applyFill="1" applyBorder="1" applyAlignment="1">
      <alignment vertical="center" wrapText="1"/>
    </xf>
    <xf numFmtId="165" fontId="23" fillId="0" borderId="0" xfId="1" applyNumberFormat="1" applyFont="1" applyAlignment="1">
      <alignment vertical="center"/>
    </xf>
    <xf numFmtId="0" fontId="32" fillId="0" borderId="0" xfId="0" applyFont="1" applyAlignment="1">
      <alignment vertical="center" wrapText="1"/>
    </xf>
    <xf numFmtId="0" fontId="12" fillId="12" borderId="20" xfId="0" applyFont="1" applyFill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43" fontId="9" fillId="12" borderId="0" xfId="1" applyNumberFormat="1" applyFont="1" applyFill="1" applyAlignment="1">
      <alignment vertical="center"/>
    </xf>
    <xf numFmtId="165" fontId="19" fillId="15" borderId="26" xfId="1" applyNumberFormat="1" applyFont="1" applyFill="1" applyBorder="1" applyAlignment="1">
      <alignment vertical="center"/>
    </xf>
    <xf numFmtId="165" fontId="21" fillId="15" borderId="49" xfId="1" applyNumberFormat="1" applyFont="1" applyFill="1" applyBorder="1" applyAlignment="1">
      <alignment vertical="center"/>
    </xf>
    <xf numFmtId="165" fontId="21" fillId="15" borderId="6" xfId="1" applyNumberFormat="1" applyFont="1" applyFill="1" applyBorder="1" applyAlignment="1">
      <alignment horizontal="center" vertical="center" wrapText="1"/>
    </xf>
    <xf numFmtId="0" fontId="12" fillId="8" borderId="20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8" borderId="2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10" borderId="31" xfId="0" applyFont="1" applyFill="1" applyBorder="1" applyAlignment="1">
      <alignment horizontal="center" vertical="center" wrapText="1"/>
    </xf>
    <xf numFmtId="0" fontId="22" fillId="10" borderId="35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 wrapText="1"/>
    </xf>
    <xf numFmtId="0" fontId="22" fillId="10" borderId="18" xfId="0" applyFont="1" applyFill="1" applyBorder="1" applyAlignment="1">
      <alignment horizontal="center" vertical="center" wrapText="1"/>
    </xf>
    <xf numFmtId="0" fontId="21" fillId="10" borderId="13" xfId="0" applyFont="1" applyFill="1" applyBorder="1" applyAlignment="1">
      <alignment horizontal="center" vertical="center" wrapText="1"/>
    </xf>
    <xf numFmtId="0" fontId="21" fillId="10" borderId="18" xfId="0" applyFont="1" applyFill="1" applyBorder="1" applyAlignment="1">
      <alignment horizontal="center" vertical="center" wrapText="1"/>
    </xf>
    <xf numFmtId="0" fontId="23" fillId="10" borderId="34" xfId="0" applyFont="1" applyFill="1" applyBorder="1" applyAlignment="1">
      <alignment horizontal="center" vertical="center"/>
    </xf>
    <xf numFmtId="0" fontId="23" fillId="10" borderId="38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left" vertical="center" wrapText="1"/>
    </xf>
    <xf numFmtId="0" fontId="24" fillId="0" borderId="4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45" xfId="0" applyFont="1" applyBorder="1" applyAlignment="1">
      <alignment horizontal="left" vertical="center" wrapText="1"/>
    </xf>
    <xf numFmtId="0" fontId="24" fillId="11" borderId="43" xfId="0" applyFont="1" applyFill="1" applyBorder="1" applyAlignment="1">
      <alignment vertical="center" wrapText="1"/>
    </xf>
    <xf numFmtId="0" fontId="24" fillId="11" borderId="44" xfId="0" applyFont="1" applyFill="1" applyBorder="1" applyAlignment="1">
      <alignment vertical="center" wrapText="1"/>
    </xf>
    <xf numFmtId="0" fontId="24" fillId="11" borderId="46" xfId="0" applyFont="1" applyFill="1" applyBorder="1" applyAlignment="1">
      <alignment vertical="center" wrapText="1"/>
    </xf>
    <xf numFmtId="0" fontId="28" fillId="11" borderId="43" xfId="0" applyFont="1" applyFill="1" applyBorder="1" applyAlignment="1">
      <alignment vertical="center" wrapText="1"/>
    </xf>
    <xf numFmtId="0" fontId="28" fillId="11" borderId="44" xfId="0" applyFont="1" applyFill="1" applyBorder="1" applyAlignment="1">
      <alignment vertical="center" wrapText="1"/>
    </xf>
    <xf numFmtId="0" fontId="28" fillId="11" borderId="46" xfId="0" applyFont="1" applyFill="1" applyBorder="1" applyAlignment="1">
      <alignment vertical="center" wrapText="1"/>
    </xf>
    <xf numFmtId="165" fontId="23" fillId="13" borderId="1" xfId="1" applyNumberFormat="1" applyFont="1" applyFill="1" applyBorder="1" applyAlignment="1">
      <alignment horizontal="center" vertical="center"/>
    </xf>
    <xf numFmtId="165" fontId="23" fillId="13" borderId="48" xfId="1" applyNumberFormat="1" applyFont="1" applyFill="1" applyBorder="1" applyAlignment="1">
      <alignment horizontal="center" vertical="center"/>
    </xf>
    <xf numFmtId="0" fontId="24" fillId="0" borderId="41" xfId="0" applyFont="1" applyBorder="1" applyAlignment="1">
      <alignment horizontal="left" vertical="center" wrapText="1"/>
    </xf>
    <xf numFmtId="0" fontId="27" fillId="0" borderId="43" xfId="0" applyFont="1" applyBorder="1" applyAlignment="1">
      <alignment horizontal="left" vertical="center" wrapText="1"/>
    </xf>
    <xf numFmtId="0" fontId="27" fillId="0" borderId="44" xfId="0" applyFont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24" fillId="0" borderId="43" xfId="0" applyFont="1" applyBorder="1" applyAlignment="1">
      <alignment vertical="center" wrapText="1"/>
    </xf>
    <xf numFmtId="0" fontId="24" fillId="0" borderId="44" xfId="0" applyFont="1" applyBorder="1" applyAlignment="1">
      <alignment vertical="center" wrapText="1"/>
    </xf>
    <xf numFmtId="0" fontId="24" fillId="0" borderId="45" xfId="0" applyFont="1" applyBorder="1" applyAlignment="1">
      <alignment vertical="center" wrapText="1"/>
    </xf>
    <xf numFmtId="0" fontId="21" fillId="13" borderId="50" xfId="0" applyFont="1" applyFill="1" applyBorder="1" applyAlignment="1">
      <alignment horizontal="center" vertical="center" wrapText="1"/>
    </xf>
    <xf numFmtId="0" fontId="21" fillId="13" borderId="49" xfId="0" applyFont="1" applyFill="1" applyBorder="1" applyAlignment="1">
      <alignment horizontal="center" vertical="center" wrapText="1"/>
    </xf>
    <xf numFmtId="3" fontId="32" fillId="0" borderId="6" xfId="0" applyNumberFormat="1" applyFont="1" applyBorder="1" applyAlignment="1">
      <alignment horizontal="center" vertical="center"/>
    </xf>
    <xf numFmtId="3" fontId="32" fillId="0" borderId="9" xfId="0" applyNumberFormat="1" applyFont="1" applyBorder="1" applyAlignment="1">
      <alignment horizontal="center" vertical="center"/>
    </xf>
    <xf numFmtId="3" fontId="32" fillId="0" borderId="20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3" fillId="10" borderId="10" xfId="0" applyFont="1" applyFill="1" applyBorder="1" applyAlignment="1">
      <alignment horizontal="center" vertical="center"/>
    </xf>
    <xf numFmtId="0" fontId="23" fillId="10" borderId="6" xfId="0" applyFont="1" applyFill="1" applyBorder="1" applyAlignment="1">
      <alignment horizontal="center" vertical="center"/>
    </xf>
    <xf numFmtId="0" fontId="23" fillId="10" borderId="26" xfId="0" applyFont="1" applyFill="1" applyBorder="1" applyAlignment="1">
      <alignment horizontal="center" vertical="center"/>
    </xf>
    <xf numFmtId="0" fontId="23" fillId="10" borderId="32" xfId="0" applyFont="1" applyFill="1" applyBorder="1" applyAlignment="1">
      <alignment horizontal="center" vertical="center"/>
    </xf>
    <xf numFmtId="0" fontId="23" fillId="10" borderId="33" xfId="0" applyFont="1" applyFill="1" applyBorder="1" applyAlignment="1">
      <alignment horizontal="center" vertical="center"/>
    </xf>
    <xf numFmtId="0" fontId="23" fillId="10" borderId="57" xfId="0" applyFont="1" applyFill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6"/>
  <sheetViews>
    <sheetView tabSelected="1" topLeftCell="A16" workbookViewId="0">
      <selection activeCell="C6" sqref="C6"/>
    </sheetView>
  </sheetViews>
  <sheetFormatPr defaultColWidth="10.76171875" defaultRowHeight="18" x14ac:dyDescent="0.2"/>
  <cols>
    <col min="1" max="1" width="5.109375" style="1" customWidth="1"/>
    <col min="2" max="2" width="18.16015625" style="2" customWidth="1"/>
    <col min="3" max="3" width="104.390625" style="79" customWidth="1"/>
    <col min="4" max="4" width="6.05078125" style="1" customWidth="1"/>
    <col min="5" max="5" width="87.16796875" style="78" customWidth="1"/>
    <col min="6" max="8" width="10.76171875" style="5"/>
    <col min="9" max="9" width="14.125" style="5" customWidth="1"/>
    <col min="10" max="10" width="10.76171875" style="5"/>
    <col min="11" max="11" width="10.76171875" style="6"/>
    <col min="12" max="16384" width="10.76171875" style="5"/>
  </cols>
  <sheetData>
    <row r="1" spans="1:12" ht="46.15" customHeight="1" x14ac:dyDescent="0.2">
      <c r="C1" s="3" t="s">
        <v>177</v>
      </c>
      <c r="E1" s="4"/>
    </row>
    <row r="2" spans="1:12" ht="29.25" customHeight="1" thickBot="1" x14ac:dyDescent="0.25">
      <c r="C2" s="7" t="s">
        <v>162</v>
      </c>
      <c r="D2" s="8"/>
      <c r="E2" s="9" t="s">
        <v>0</v>
      </c>
      <c r="H2" s="10" t="s">
        <v>1</v>
      </c>
      <c r="I2" s="5" t="s">
        <v>2</v>
      </c>
    </row>
    <row r="3" spans="1:12" ht="26.1" customHeight="1" thickBot="1" x14ac:dyDescent="0.25">
      <c r="A3" s="11" t="s">
        <v>3</v>
      </c>
      <c r="B3" s="12" t="s">
        <v>4</v>
      </c>
      <c r="C3" s="12" t="s">
        <v>163</v>
      </c>
      <c r="D3" s="13" t="s">
        <v>5</v>
      </c>
      <c r="E3" s="14" t="s">
        <v>175</v>
      </c>
      <c r="F3" s="6" t="s">
        <v>6</v>
      </c>
      <c r="H3" s="15" t="s">
        <v>7</v>
      </c>
      <c r="I3" s="5" t="s">
        <v>8</v>
      </c>
    </row>
    <row r="4" spans="1:12" s="20" customFormat="1" ht="40.15" customHeight="1" x14ac:dyDescent="0.15">
      <c r="A4" s="16"/>
      <c r="B4" s="239" t="s">
        <v>164</v>
      </c>
      <c r="C4" s="17" t="s">
        <v>228</v>
      </c>
      <c r="D4" s="18"/>
      <c r="E4" s="19" t="s">
        <v>176</v>
      </c>
      <c r="F4" s="10" t="s">
        <v>1</v>
      </c>
      <c r="H4" s="21" t="s">
        <v>9</v>
      </c>
      <c r="I4" s="5" t="s">
        <v>10</v>
      </c>
      <c r="J4" s="5"/>
      <c r="K4" s="6"/>
      <c r="L4" s="5"/>
    </row>
    <row r="5" spans="1:12" s="20" customFormat="1" ht="69.75" customHeight="1" x14ac:dyDescent="0.15">
      <c r="A5" s="16"/>
      <c r="B5" s="240"/>
      <c r="C5" s="17" t="s">
        <v>178</v>
      </c>
      <c r="D5" s="22"/>
      <c r="E5" s="19" t="s">
        <v>11</v>
      </c>
      <c r="F5" s="23" t="s">
        <v>1</v>
      </c>
      <c r="K5" s="24"/>
    </row>
    <row r="6" spans="1:12" s="20" customFormat="1" ht="113.1" customHeight="1" x14ac:dyDescent="0.15">
      <c r="A6" s="16"/>
      <c r="B6" s="240"/>
      <c r="C6" s="17" t="s">
        <v>247</v>
      </c>
      <c r="D6" s="15" t="s">
        <v>7</v>
      </c>
      <c r="E6" s="19" t="s">
        <v>12</v>
      </c>
      <c r="F6" s="23" t="s">
        <v>1</v>
      </c>
      <c r="K6" s="24"/>
    </row>
    <row r="7" spans="1:12" s="20" customFormat="1" ht="38.1" customHeight="1" x14ac:dyDescent="0.15">
      <c r="A7" s="16"/>
      <c r="B7" s="240"/>
      <c r="C7" s="17" t="s">
        <v>201</v>
      </c>
      <c r="D7" s="22"/>
      <c r="E7" s="19" t="s">
        <v>13</v>
      </c>
      <c r="F7" s="23" t="s">
        <v>1</v>
      </c>
      <c r="K7" s="24"/>
    </row>
    <row r="8" spans="1:12" s="20" customFormat="1" ht="26.1" customHeight="1" x14ac:dyDescent="0.15">
      <c r="A8" s="16"/>
      <c r="B8" s="240"/>
      <c r="C8" s="17" t="s">
        <v>179</v>
      </c>
      <c r="D8" s="22"/>
      <c r="E8" s="19"/>
      <c r="F8" s="23" t="s">
        <v>1</v>
      </c>
      <c r="K8" s="24"/>
    </row>
    <row r="9" spans="1:12" s="20" customFormat="1" ht="32.1" customHeight="1" x14ac:dyDescent="0.15">
      <c r="A9" s="16"/>
      <c r="B9" s="240"/>
      <c r="C9" s="17" t="s">
        <v>210</v>
      </c>
      <c r="D9" s="22"/>
      <c r="E9" s="19" t="s">
        <v>14</v>
      </c>
      <c r="F9" s="23" t="s">
        <v>1</v>
      </c>
      <c r="K9" s="24"/>
    </row>
    <row r="10" spans="1:12" s="20" customFormat="1" ht="36.75" customHeight="1" x14ac:dyDescent="0.15">
      <c r="A10" s="16"/>
      <c r="B10" s="240"/>
      <c r="C10" s="17" t="s">
        <v>202</v>
      </c>
      <c r="D10" s="25" t="s">
        <v>7</v>
      </c>
      <c r="E10" s="19" t="s">
        <v>15</v>
      </c>
      <c r="F10" s="21" t="s">
        <v>9</v>
      </c>
      <c r="K10" s="24"/>
    </row>
    <row r="11" spans="1:12" s="20" customFormat="1" ht="26.1" customHeight="1" x14ac:dyDescent="0.15">
      <c r="A11" s="16"/>
      <c r="B11" s="240"/>
      <c r="C11" s="17" t="s">
        <v>165</v>
      </c>
      <c r="D11" s="25" t="s">
        <v>7</v>
      </c>
      <c r="E11" s="19" t="s">
        <v>16</v>
      </c>
      <c r="F11" s="21" t="s">
        <v>9</v>
      </c>
      <c r="K11" s="24"/>
    </row>
    <row r="12" spans="1:12" s="20" customFormat="1" ht="36" customHeight="1" x14ac:dyDescent="0.15">
      <c r="A12" s="16"/>
      <c r="B12" s="240"/>
      <c r="C12" s="17" t="s">
        <v>180</v>
      </c>
      <c r="D12" s="25" t="s">
        <v>7</v>
      </c>
      <c r="E12" s="19" t="s">
        <v>17</v>
      </c>
      <c r="F12" s="21" t="s">
        <v>9</v>
      </c>
      <c r="K12" s="24"/>
    </row>
    <row r="13" spans="1:12" s="20" customFormat="1" ht="42.75" customHeight="1" x14ac:dyDescent="0.15">
      <c r="A13" s="16"/>
      <c r="B13" s="240"/>
      <c r="C13" s="26" t="s">
        <v>166</v>
      </c>
      <c r="D13" s="25" t="s">
        <v>7</v>
      </c>
      <c r="E13" s="19" t="s">
        <v>18</v>
      </c>
      <c r="F13" s="21" t="s">
        <v>9</v>
      </c>
      <c r="K13" s="24"/>
    </row>
    <row r="14" spans="1:12" s="20" customFormat="1" ht="47.25" customHeight="1" x14ac:dyDescent="0.15">
      <c r="A14" s="16"/>
      <c r="B14" s="240"/>
      <c r="C14" s="26" t="s">
        <v>167</v>
      </c>
      <c r="D14" s="25" t="s">
        <v>7</v>
      </c>
      <c r="E14" s="19" t="s">
        <v>19</v>
      </c>
      <c r="F14" s="15" t="s">
        <v>7</v>
      </c>
      <c r="G14" s="21" t="s">
        <v>9</v>
      </c>
      <c r="K14" s="24"/>
    </row>
    <row r="15" spans="1:12" s="20" customFormat="1" ht="29.1" customHeight="1" x14ac:dyDescent="0.15">
      <c r="A15" s="16"/>
      <c r="B15" s="240"/>
      <c r="C15" s="26" t="s">
        <v>168</v>
      </c>
      <c r="D15" s="27" t="s">
        <v>9</v>
      </c>
      <c r="E15" s="19" t="s">
        <v>20</v>
      </c>
      <c r="F15" s="10" t="s">
        <v>1</v>
      </c>
      <c r="K15" s="24"/>
    </row>
    <row r="16" spans="1:12" s="20" customFormat="1" ht="39" customHeight="1" x14ac:dyDescent="0.15">
      <c r="A16" s="16"/>
      <c r="B16" s="240"/>
      <c r="C16" s="17" t="s">
        <v>184</v>
      </c>
      <c r="D16" s="22"/>
      <c r="E16" s="19" t="s">
        <v>21</v>
      </c>
      <c r="F16" s="10" t="s">
        <v>1</v>
      </c>
      <c r="K16" s="24"/>
    </row>
    <row r="17" spans="1:11" s="20" customFormat="1" ht="18.75" thickBot="1" x14ac:dyDescent="0.2">
      <c r="A17" s="16"/>
      <c r="B17" s="241"/>
      <c r="C17" s="26" t="s">
        <v>169</v>
      </c>
      <c r="D17" s="25" t="s">
        <v>7</v>
      </c>
      <c r="E17" s="28"/>
      <c r="F17" s="10"/>
      <c r="K17" s="24"/>
    </row>
    <row r="18" spans="1:11" ht="14.25" x14ac:dyDescent="0.15">
      <c r="A18" s="29">
        <v>1</v>
      </c>
      <c r="B18" s="237" t="s">
        <v>22</v>
      </c>
      <c r="C18" s="30" t="s">
        <v>170</v>
      </c>
      <c r="D18" s="31"/>
      <c r="E18" s="32" t="s">
        <v>236</v>
      </c>
    </row>
    <row r="19" spans="1:11" ht="14.25" x14ac:dyDescent="0.15">
      <c r="A19" s="33">
        <v>2</v>
      </c>
      <c r="B19" s="238"/>
      <c r="C19" s="34" t="s">
        <v>181</v>
      </c>
      <c r="D19" s="35"/>
      <c r="E19" s="36" t="s">
        <v>244</v>
      </c>
    </row>
    <row r="20" spans="1:11" ht="14.25" x14ac:dyDescent="0.2">
      <c r="A20" s="33">
        <v>3</v>
      </c>
      <c r="B20" s="238"/>
      <c r="C20" s="34" t="s">
        <v>246</v>
      </c>
      <c r="D20" s="35"/>
      <c r="E20" s="36"/>
    </row>
    <row r="21" spans="1:11" ht="14.25" x14ac:dyDescent="0.15">
      <c r="A21" s="33">
        <v>5</v>
      </c>
      <c r="B21" s="238"/>
      <c r="C21" s="37" t="s">
        <v>172</v>
      </c>
      <c r="D21" s="35"/>
      <c r="E21" s="36"/>
    </row>
    <row r="22" spans="1:11" ht="14.25" x14ac:dyDescent="0.15">
      <c r="A22" s="39">
        <v>9</v>
      </c>
      <c r="B22" s="242" t="s">
        <v>25</v>
      </c>
      <c r="C22" s="230" t="s">
        <v>170</v>
      </c>
      <c r="D22" s="35"/>
      <c r="E22" s="41" t="s">
        <v>229</v>
      </c>
    </row>
    <row r="23" spans="1:11" ht="27" x14ac:dyDescent="0.15">
      <c r="A23" s="42">
        <v>10</v>
      </c>
      <c r="B23" s="242"/>
      <c r="C23" s="43" t="s">
        <v>182</v>
      </c>
      <c r="D23" s="35"/>
      <c r="E23" s="41" t="s">
        <v>225</v>
      </c>
    </row>
    <row r="24" spans="1:11" ht="14.25" x14ac:dyDescent="0.2">
      <c r="A24" s="42"/>
      <c r="B24" s="242"/>
      <c r="C24" s="43" t="s">
        <v>246</v>
      </c>
      <c r="D24" s="35"/>
      <c r="E24" s="41"/>
    </row>
    <row r="25" spans="1:11" ht="29.25" customHeight="1" x14ac:dyDescent="0.15">
      <c r="A25" s="42">
        <v>11</v>
      </c>
      <c r="B25" s="242"/>
      <c r="C25" s="43" t="s">
        <v>183</v>
      </c>
      <c r="D25" s="35"/>
      <c r="E25" s="41" t="s">
        <v>243</v>
      </c>
    </row>
    <row r="26" spans="1:11" ht="15" thickBot="1" x14ac:dyDescent="0.2">
      <c r="A26" s="42">
        <v>12</v>
      </c>
      <c r="B26" s="242"/>
      <c r="C26" s="44" t="s">
        <v>173</v>
      </c>
      <c r="D26" s="35"/>
      <c r="E26" s="41" t="s">
        <v>241</v>
      </c>
    </row>
    <row r="27" spans="1:11" ht="14.25" x14ac:dyDescent="0.15">
      <c r="A27" s="45">
        <v>16</v>
      </c>
      <c r="B27" s="243" t="s">
        <v>26</v>
      </c>
      <c r="C27" s="30" t="s">
        <v>219</v>
      </c>
      <c r="D27" s="35"/>
      <c r="E27" s="32"/>
    </row>
    <row r="28" spans="1:11" ht="14.25" x14ac:dyDescent="0.2">
      <c r="A28" s="45"/>
      <c r="B28" s="244"/>
      <c r="C28" s="236" t="s">
        <v>246</v>
      </c>
      <c r="D28" s="35"/>
      <c r="E28" s="36"/>
    </row>
    <row r="29" spans="1:11" ht="14.25" x14ac:dyDescent="0.15">
      <c r="A29" s="45">
        <v>17</v>
      </c>
      <c r="B29" s="244"/>
      <c r="C29" s="34" t="s">
        <v>185</v>
      </c>
      <c r="D29" s="35"/>
      <c r="E29" s="36"/>
    </row>
    <row r="30" spans="1:11" ht="24.75" x14ac:dyDescent="0.15">
      <c r="A30" s="45">
        <v>18</v>
      </c>
      <c r="B30" s="244"/>
      <c r="C30" s="34" t="s">
        <v>186</v>
      </c>
      <c r="D30" s="35"/>
      <c r="E30" s="36" t="s">
        <v>27</v>
      </c>
    </row>
    <row r="31" spans="1:11" ht="27" x14ac:dyDescent="0.15">
      <c r="A31" s="45">
        <v>19</v>
      </c>
      <c r="B31" s="244"/>
      <c r="C31" s="37" t="s">
        <v>28</v>
      </c>
      <c r="D31" s="35"/>
      <c r="E31" s="36" t="s">
        <v>224</v>
      </c>
    </row>
    <row r="32" spans="1:11" ht="14.25" x14ac:dyDescent="0.2">
      <c r="A32" s="45">
        <v>20</v>
      </c>
      <c r="B32" s="244"/>
      <c r="C32" s="46" t="s">
        <v>30</v>
      </c>
      <c r="D32" s="35"/>
      <c r="E32" s="36" t="s">
        <v>29</v>
      </c>
    </row>
    <row r="33" spans="1:9" ht="14.25" x14ac:dyDescent="0.15">
      <c r="A33" s="45">
        <v>21</v>
      </c>
      <c r="B33" s="244"/>
      <c r="C33" s="47" t="s">
        <v>31</v>
      </c>
      <c r="D33" s="35"/>
      <c r="E33" s="36"/>
    </row>
    <row r="34" spans="1:9" ht="14.25" x14ac:dyDescent="0.15">
      <c r="A34" s="42">
        <v>26</v>
      </c>
      <c r="B34" s="242" t="s">
        <v>32</v>
      </c>
      <c r="C34" s="40" t="s">
        <v>219</v>
      </c>
      <c r="D34" s="35"/>
      <c r="E34" s="41" t="s">
        <v>239</v>
      </c>
    </row>
    <row r="35" spans="1:9" ht="14.25" x14ac:dyDescent="0.2">
      <c r="A35" s="42">
        <v>27</v>
      </c>
      <c r="B35" s="242"/>
      <c r="C35" s="43" t="s">
        <v>187</v>
      </c>
      <c r="D35" s="35"/>
      <c r="E35" s="41" t="s">
        <v>237</v>
      </c>
    </row>
    <row r="36" spans="1:9" ht="15" thickBot="1" x14ac:dyDescent="0.2">
      <c r="A36" s="42">
        <v>29</v>
      </c>
      <c r="B36" s="242"/>
      <c r="C36" s="43" t="s">
        <v>24</v>
      </c>
      <c r="D36" s="35"/>
      <c r="E36" s="41" t="s">
        <v>23</v>
      </c>
    </row>
    <row r="37" spans="1:9" ht="14.25" x14ac:dyDescent="0.15">
      <c r="A37" s="45">
        <v>32</v>
      </c>
      <c r="B37" s="237" t="s">
        <v>33</v>
      </c>
      <c r="C37" s="30" t="s">
        <v>219</v>
      </c>
      <c r="D37" s="48"/>
      <c r="E37" s="32"/>
    </row>
    <row r="38" spans="1:9" ht="14.25" x14ac:dyDescent="0.2">
      <c r="A38" s="45"/>
      <c r="B38" s="238"/>
      <c r="C38" s="236" t="s">
        <v>246</v>
      </c>
      <c r="D38" s="48"/>
      <c r="E38" s="36"/>
    </row>
    <row r="39" spans="1:9" ht="14.25" x14ac:dyDescent="0.15">
      <c r="A39" s="45">
        <v>33</v>
      </c>
      <c r="B39" s="238"/>
      <c r="C39" s="34" t="s">
        <v>188</v>
      </c>
      <c r="D39" s="48"/>
      <c r="E39" s="53" t="s">
        <v>38</v>
      </c>
    </row>
    <row r="40" spans="1:9" ht="36" customHeight="1" x14ac:dyDescent="0.15">
      <c r="A40" s="45">
        <v>34</v>
      </c>
      <c r="B40" s="238"/>
      <c r="C40" s="34" t="s">
        <v>218</v>
      </c>
      <c r="D40" s="48"/>
      <c r="E40" s="36" t="s">
        <v>242</v>
      </c>
    </row>
    <row r="41" spans="1:9" ht="15" thickBot="1" x14ac:dyDescent="0.2">
      <c r="A41" s="45">
        <v>35</v>
      </c>
      <c r="B41" s="238"/>
      <c r="C41" s="37" t="s">
        <v>199</v>
      </c>
      <c r="D41" s="48"/>
      <c r="E41" s="36"/>
    </row>
    <row r="42" spans="1:9" ht="14.25" x14ac:dyDescent="0.2">
      <c r="A42" s="42">
        <v>43</v>
      </c>
      <c r="B42" s="245" t="s">
        <v>37</v>
      </c>
      <c r="C42" s="49" t="s">
        <v>219</v>
      </c>
      <c r="D42" s="50"/>
      <c r="E42" s="51"/>
    </row>
    <row r="43" spans="1:9" ht="33" customHeight="1" x14ac:dyDescent="0.15">
      <c r="A43" s="42">
        <v>44</v>
      </c>
      <c r="B43" s="242"/>
      <c r="C43" s="52" t="s">
        <v>189</v>
      </c>
      <c r="D43" s="48"/>
      <c r="E43" s="231" t="s">
        <v>39</v>
      </c>
      <c r="I43" s="5" t="s">
        <v>226</v>
      </c>
    </row>
    <row r="44" spans="1:9" ht="34.5" customHeight="1" x14ac:dyDescent="0.15">
      <c r="A44" s="42">
        <v>45</v>
      </c>
      <c r="B44" s="242"/>
      <c r="C44" s="43" t="s">
        <v>190</v>
      </c>
      <c r="D44" s="48"/>
      <c r="E44" s="54" t="s">
        <v>238</v>
      </c>
    </row>
    <row r="45" spans="1:9" ht="14.25" x14ac:dyDescent="0.2">
      <c r="A45" s="42">
        <v>46</v>
      </c>
      <c r="B45" s="242"/>
      <c r="C45" s="52" t="s">
        <v>174</v>
      </c>
      <c r="D45" s="48"/>
      <c r="E45" s="54"/>
    </row>
    <row r="46" spans="1:9" ht="24.75" customHeight="1" x14ac:dyDescent="0.2">
      <c r="A46" s="42" t="s">
        <v>227</v>
      </c>
      <c r="B46" s="242"/>
      <c r="C46" s="52" t="s">
        <v>203</v>
      </c>
      <c r="D46" s="48"/>
      <c r="E46" s="55"/>
    </row>
    <row r="47" spans="1:9" ht="15" thickBot="1" x14ac:dyDescent="0.25">
      <c r="A47" s="42">
        <v>48</v>
      </c>
      <c r="B47" s="242"/>
      <c r="C47" s="57" t="s">
        <v>191</v>
      </c>
      <c r="D47" s="48"/>
      <c r="E47" s="56"/>
    </row>
    <row r="48" spans="1:9" ht="14.25" x14ac:dyDescent="0.15">
      <c r="A48" s="45">
        <v>53</v>
      </c>
      <c r="B48" s="238" t="s">
        <v>40</v>
      </c>
      <c r="C48" s="58" t="s">
        <v>219</v>
      </c>
      <c r="D48" s="48"/>
      <c r="E48" s="36" t="s">
        <v>240</v>
      </c>
    </row>
    <row r="49" spans="1:5" ht="14.25" x14ac:dyDescent="0.2">
      <c r="A49" s="45">
        <v>54</v>
      </c>
      <c r="B49" s="238"/>
      <c r="C49" s="34" t="s">
        <v>187</v>
      </c>
      <c r="D49" s="48"/>
      <c r="E49" s="36"/>
    </row>
    <row r="50" spans="1:5" ht="14.25" x14ac:dyDescent="0.2">
      <c r="A50" s="45"/>
      <c r="B50" s="238"/>
      <c r="C50" s="34" t="s">
        <v>246</v>
      </c>
      <c r="D50" s="48"/>
      <c r="E50" s="36"/>
    </row>
    <row r="51" spans="1:5" ht="25.5" thickBot="1" x14ac:dyDescent="0.2">
      <c r="A51" s="45">
        <v>55</v>
      </c>
      <c r="B51" s="238"/>
      <c r="C51" s="34" t="s">
        <v>192</v>
      </c>
      <c r="D51" s="48"/>
      <c r="E51" s="36" t="s">
        <v>41</v>
      </c>
    </row>
    <row r="52" spans="1:5" ht="14.25" x14ac:dyDescent="0.2">
      <c r="A52" s="42">
        <v>60</v>
      </c>
      <c r="B52" s="245" t="s">
        <v>42</v>
      </c>
      <c r="C52" s="59" t="s">
        <v>222</v>
      </c>
      <c r="D52" s="50"/>
      <c r="E52" s="51"/>
    </row>
    <row r="53" spans="1:5" ht="15" thickBot="1" x14ac:dyDescent="0.25">
      <c r="A53" s="42">
        <v>61</v>
      </c>
      <c r="B53" s="242"/>
      <c r="C53" s="60" t="s">
        <v>193</v>
      </c>
      <c r="D53" s="48"/>
      <c r="E53" s="41"/>
    </row>
    <row r="54" spans="1:5" ht="14.25" x14ac:dyDescent="0.2">
      <c r="A54" s="45">
        <v>66</v>
      </c>
      <c r="B54" s="237" t="s">
        <v>43</v>
      </c>
      <c r="C54" s="61" t="s">
        <v>222</v>
      </c>
      <c r="D54" s="50"/>
      <c r="E54" s="32"/>
    </row>
    <row r="55" spans="1:5" ht="14.25" x14ac:dyDescent="0.2">
      <c r="A55" s="45">
        <v>67</v>
      </c>
      <c r="B55" s="238"/>
      <c r="C55" s="62" t="s">
        <v>194</v>
      </c>
      <c r="D55" s="48"/>
      <c r="E55" s="36"/>
    </row>
    <row r="56" spans="1:5" ht="14.25" x14ac:dyDescent="0.2">
      <c r="A56" s="45"/>
      <c r="B56" s="238"/>
      <c r="C56" s="62" t="s">
        <v>246</v>
      </c>
      <c r="D56" s="48"/>
      <c r="E56" s="36"/>
    </row>
    <row r="57" spans="1:5" ht="24.75" x14ac:dyDescent="0.15">
      <c r="A57" s="45">
        <v>68</v>
      </c>
      <c r="B57" s="238"/>
      <c r="C57" s="37" t="s">
        <v>221</v>
      </c>
      <c r="D57" s="48"/>
      <c r="E57" s="36" t="s">
        <v>220</v>
      </c>
    </row>
    <row r="58" spans="1:5" ht="14.25" x14ac:dyDescent="0.15">
      <c r="A58" s="33">
        <v>8</v>
      </c>
      <c r="B58" s="238"/>
      <c r="C58" s="38" t="s">
        <v>44</v>
      </c>
      <c r="D58" s="48"/>
      <c r="E58" s="36"/>
    </row>
    <row r="59" spans="1:5" ht="14.25" x14ac:dyDescent="0.2">
      <c r="A59" s="33"/>
      <c r="B59" s="238"/>
      <c r="C59" s="38" t="s">
        <v>45</v>
      </c>
      <c r="D59" s="48"/>
      <c r="E59" s="36"/>
    </row>
    <row r="60" spans="1:5" ht="14.25" x14ac:dyDescent="0.2">
      <c r="A60" s="33"/>
      <c r="B60" s="238"/>
      <c r="C60" s="79" t="s">
        <v>204</v>
      </c>
      <c r="D60" s="48"/>
      <c r="E60" s="36"/>
    </row>
    <row r="61" spans="1:5" ht="14.25" x14ac:dyDescent="0.2">
      <c r="A61" s="33"/>
      <c r="B61" s="238"/>
      <c r="C61" s="79" t="s">
        <v>196</v>
      </c>
      <c r="D61" s="48"/>
      <c r="E61" s="36"/>
    </row>
    <row r="62" spans="1:5" ht="14.25" x14ac:dyDescent="0.2">
      <c r="A62" s="42">
        <v>74</v>
      </c>
      <c r="B62" s="242" t="s">
        <v>46</v>
      </c>
      <c r="C62" s="63" t="s">
        <v>222</v>
      </c>
      <c r="D62" s="48"/>
      <c r="E62" s="41"/>
    </row>
    <row r="63" spans="1:5" ht="14.25" x14ac:dyDescent="0.2">
      <c r="A63" s="42">
        <v>75</v>
      </c>
      <c r="B63" s="242"/>
      <c r="C63" s="43" t="s">
        <v>195</v>
      </c>
      <c r="D63" s="48"/>
      <c r="E63" s="41"/>
    </row>
    <row r="64" spans="1:5" ht="24.75" x14ac:dyDescent="0.15">
      <c r="A64" s="42">
        <v>76</v>
      </c>
      <c r="B64" s="242"/>
      <c r="C64" s="43" t="s">
        <v>223</v>
      </c>
      <c r="D64" s="48"/>
      <c r="E64" s="41" t="s">
        <v>47</v>
      </c>
    </row>
    <row r="65" spans="1:11" ht="14.25" x14ac:dyDescent="0.2">
      <c r="A65" s="42">
        <v>77</v>
      </c>
      <c r="B65" s="242"/>
      <c r="C65" s="43" t="s">
        <v>35</v>
      </c>
      <c r="D65" s="48"/>
      <c r="E65" s="41"/>
    </row>
    <row r="66" spans="1:11" ht="15" thickBot="1" x14ac:dyDescent="0.25">
      <c r="A66" s="42">
        <v>78</v>
      </c>
      <c r="B66" s="242"/>
      <c r="C66" s="64" t="s">
        <v>36</v>
      </c>
      <c r="D66" s="48"/>
      <c r="E66" s="41"/>
    </row>
    <row r="67" spans="1:11" ht="14.25" x14ac:dyDescent="0.2">
      <c r="A67" s="29">
        <v>84</v>
      </c>
      <c r="B67" s="237" t="s">
        <v>200</v>
      </c>
      <c r="C67" s="65" t="s">
        <v>222</v>
      </c>
      <c r="D67" s="50"/>
      <c r="E67" s="32"/>
    </row>
    <row r="68" spans="1:11" ht="14.25" x14ac:dyDescent="0.2">
      <c r="A68" s="33">
        <v>85</v>
      </c>
      <c r="B68" s="238"/>
      <c r="C68" s="34" t="s">
        <v>194</v>
      </c>
      <c r="D68" s="48"/>
      <c r="E68" s="36" t="s">
        <v>245</v>
      </c>
    </row>
    <row r="69" spans="1:11" ht="14.25" x14ac:dyDescent="0.2">
      <c r="A69" s="33"/>
      <c r="B69" s="238"/>
      <c r="C69" s="34" t="s">
        <v>246</v>
      </c>
      <c r="D69" s="48"/>
      <c r="E69" s="36"/>
    </row>
    <row r="70" spans="1:11" ht="24.75" x14ac:dyDescent="0.15">
      <c r="A70" s="33">
        <v>86</v>
      </c>
      <c r="B70" s="238"/>
      <c r="C70" s="43" t="s">
        <v>205</v>
      </c>
      <c r="D70" s="48"/>
      <c r="E70" s="36" t="s">
        <v>197</v>
      </c>
    </row>
    <row r="71" spans="1:11" ht="14.25" x14ac:dyDescent="0.2">
      <c r="A71" s="33">
        <v>87</v>
      </c>
      <c r="B71" s="238"/>
      <c r="C71" s="38" t="s">
        <v>198</v>
      </c>
      <c r="D71" s="48"/>
      <c r="E71" s="36" t="s">
        <v>49</v>
      </c>
    </row>
    <row r="72" spans="1:11" s="69" customFormat="1" ht="14.25" x14ac:dyDescent="0.2">
      <c r="A72" s="39">
        <v>92</v>
      </c>
      <c r="B72" s="242" t="s">
        <v>50</v>
      </c>
      <c r="C72" s="66" t="s">
        <v>222</v>
      </c>
      <c r="D72" s="67"/>
      <c r="E72" s="68"/>
      <c r="K72" s="70"/>
    </row>
    <row r="73" spans="1:11" ht="14.25" x14ac:dyDescent="0.15">
      <c r="A73" s="42">
        <v>93</v>
      </c>
      <c r="B73" s="242"/>
      <c r="C73" s="60" t="s">
        <v>171</v>
      </c>
      <c r="D73" s="48"/>
      <c r="E73" s="41" t="s">
        <v>51</v>
      </c>
    </row>
    <row r="74" spans="1:11" s="69" customFormat="1" ht="18.75" thickBot="1" x14ac:dyDescent="0.25">
      <c r="A74" s="71"/>
      <c r="B74" s="72"/>
      <c r="C74" s="73"/>
      <c r="D74" s="74"/>
      <c r="E74" s="75"/>
      <c r="K74" s="70"/>
    </row>
    <row r="75" spans="1:11" s="69" customFormat="1" x14ac:dyDescent="0.2">
      <c r="A75" s="5"/>
      <c r="B75" s="2"/>
      <c r="C75" s="5"/>
      <c r="D75" s="76"/>
      <c r="E75" s="77"/>
      <c r="K75" s="70"/>
    </row>
    <row r="76" spans="1:11" s="69" customFormat="1" x14ac:dyDescent="0.2">
      <c r="A76" s="5"/>
      <c r="B76" s="2"/>
      <c r="C76" s="5"/>
      <c r="D76" s="1"/>
      <c r="E76" s="77"/>
      <c r="K76" s="70"/>
    </row>
    <row r="77" spans="1:11" s="69" customFormat="1" x14ac:dyDescent="0.2">
      <c r="A77" s="5"/>
      <c r="B77" s="2"/>
      <c r="C77" s="5"/>
      <c r="D77" s="1"/>
      <c r="E77" s="77"/>
      <c r="K77" s="70"/>
    </row>
    <row r="78" spans="1:11" x14ac:dyDescent="0.2">
      <c r="A78" s="5"/>
      <c r="C78" s="5"/>
    </row>
    <row r="79" spans="1:11" x14ac:dyDescent="0.2">
      <c r="A79" s="5"/>
      <c r="C79" s="5"/>
    </row>
    <row r="80" spans="1:11" x14ac:dyDescent="0.2">
      <c r="A80" s="5"/>
      <c r="C80" s="5"/>
    </row>
    <row r="81" spans="1:4" x14ac:dyDescent="0.2">
      <c r="A81" s="5"/>
      <c r="C81" s="5"/>
    </row>
    <row r="82" spans="1:4" x14ac:dyDescent="0.2">
      <c r="A82" s="5"/>
      <c r="C82" s="5"/>
    </row>
    <row r="83" spans="1:4" x14ac:dyDescent="0.2">
      <c r="A83" s="5"/>
      <c r="C83" s="5"/>
      <c r="D83" s="5"/>
    </row>
    <row r="84" spans="1:4" x14ac:dyDescent="0.2">
      <c r="A84" s="5"/>
      <c r="C84" s="5"/>
      <c r="D84" s="5"/>
    </row>
    <row r="85" spans="1:4" x14ac:dyDescent="0.2">
      <c r="A85" s="5"/>
      <c r="C85" s="5"/>
      <c r="D85" s="5"/>
    </row>
    <row r="86" spans="1:4" x14ac:dyDescent="0.2">
      <c r="A86" s="5"/>
      <c r="C86" s="5"/>
      <c r="D86" s="5"/>
    </row>
    <row r="87" spans="1:4" x14ac:dyDescent="0.2">
      <c r="A87" s="5"/>
      <c r="C87" s="5"/>
      <c r="D87" s="5"/>
    </row>
    <row r="88" spans="1:4" x14ac:dyDescent="0.2">
      <c r="A88" s="5"/>
      <c r="C88" s="5"/>
      <c r="D88" s="5"/>
    </row>
    <row r="89" spans="1:4" x14ac:dyDescent="0.2">
      <c r="A89" s="5"/>
      <c r="C89" s="5"/>
      <c r="D89" s="5"/>
    </row>
    <row r="90" spans="1:4" x14ac:dyDescent="0.2">
      <c r="A90" s="5"/>
      <c r="C90" s="5"/>
      <c r="D90" s="5"/>
    </row>
    <row r="91" spans="1:4" x14ac:dyDescent="0.2">
      <c r="A91" s="5"/>
      <c r="C91" s="5"/>
      <c r="D91" s="5"/>
    </row>
    <row r="92" spans="1:4" x14ac:dyDescent="0.2">
      <c r="A92" s="5"/>
      <c r="C92" s="5"/>
      <c r="D92" s="5"/>
    </row>
    <row r="93" spans="1:4" x14ac:dyDescent="0.2">
      <c r="A93" s="5"/>
      <c r="C93" s="5"/>
      <c r="D93" s="5"/>
    </row>
    <row r="94" spans="1:4" x14ac:dyDescent="0.2">
      <c r="A94" s="5"/>
      <c r="C94" s="5"/>
      <c r="D94" s="5"/>
    </row>
    <row r="95" spans="1:4" x14ac:dyDescent="0.2">
      <c r="A95" s="5"/>
      <c r="C95" s="5"/>
      <c r="D95" s="5"/>
    </row>
    <row r="96" spans="1:4" x14ac:dyDescent="0.2">
      <c r="A96" s="5"/>
      <c r="C96" s="5"/>
      <c r="D96" s="5"/>
    </row>
    <row r="97" spans="1:4" x14ac:dyDescent="0.2">
      <c r="A97" s="5"/>
      <c r="C97" s="5"/>
      <c r="D97" s="5"/>
    </row>
    <row r="98" spans="1:4" x14ac:dyDescent="0.2">
      <c r="A98" s="5"/>
      <c r="C98" s="5"/>
      <c r="D98" s="5"/>
    </row>
    <row r="99" spans="1:4" x14ac:dyDescent="0.2">
      <c r="A99" s="5"/>
      <c r="C99" s="5"/>
      <c r="D99" s="5"/>
    </row>
    <row r="100" spans="1:4" x14ac:dyDescent="0.2">
      <c r="A100" s="5"/>
      <c r="C100" s="5"/>
      <c r="D100" s="5"/>
    </row>
    <row r="101" spans="1:4" x14ac:dyDescent="0.2">
      <c r="A101" s="5"/>
      <c r="C101" s="5"/>
      <c r="D101" s="5"/>
    </row>
    <row r="102" spans="1:4" x14ac:dyDescent="0.2">
      <c r="A102" s="5"/>
      <c r="C102" s="5"/>
      <c r="D102" s="5"/>
    </row>
    <row r="103" spans="1:4" x14ac:dyDescent="0.2">
      <c r="A103" s="5"/>
      <c r="C103" s="5"/>
      <c r="D103" s="5"/>
    </row>
    <row r="104" spans="1:4" x14ac:dyDescent="0.2">
      <c r="A104" s="5"/>
      <c r="C104" s="5"/>
      <c r="D104" s="5"/>
    </row>
    <row r="105" spans="1:4" x14ac:dyDescent="0.2">
      <c r="A105" s="5"/>
      <c r="C105" s="5"/>
      <c r="D105" s="5"/>
    </row>
    <row r="106" spans="1:4" x14ac:dyDescent="0.2">
      <c r="A106" s="5"/>
      <c r="D106" s="5"/>
    </row>
  </sheetData>
  <mergeCells count="13">
    <mergeCell ref="B72:B73"/>
    <mergeCell ref="B42:B47"/>
    <mergeCell ref="B48:B51"/>
    <mergeCell ref="B52:B53"/>
    <mergeCell ref="B54:B61"/>
    <mergeCell ref="B62:B66"/>
    <mergeCell ref="B67:B71"/>
    <mergeCell ref="B37:B41"/>
    <mergeCell ref="B4:B17"/>
    <mergeCell ref="B18:B21"/>
    <mergeCell ref="B22:B26"/>
    <mergeCell ref="B27:B33"/>
    <mergeCell ref="B34:B3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3"/>
  <sheetViews>
    <sheetView topLeftCell="D39" workbookViewId="0">
      <selection activeCell="P48" sqref="P48"/>
    </sheetView>
  </sheetViews>
  <sheetFormatPr defaultColWidth="8.7421875" defaultRowHeight="15" x14ac:dyDescent="0.2"/>
  <cols>
    <col min="1" max="1" width="6.1875" style="112" customWidth="1"/>
    <col min="2" max="2" width="16.41015625" style="112" customWidth="1"/>
    <col min="3" max="3" width="24.48046875" style="112" customWidth="1"/>
    <col min="4" max="4" width="9.953125" style="112" customWidth="1"/>
    <col min="5" max="5" width="12.64453125" style="112" customWidth="1"/>
    <col min="6" max="6" width="10.76171875" style="112" customWidth="1"/>
    <col min="7" max="7" width="12.10546875" style="112" customWidth="1"/>
    <col min="8" max="8" width="13.1796875" style="112" customWidth="1"/>
    <col min="9" max="9" width="9.81640625" style="112" bestFit="1" customWidth="1"/>
    <col min="10" max="10" width="10.22265625" style="112" customWidth="1"/>
    <col min="11" max="11" width="11.02734375" style="112" customWidth="1"/>
    <col min="12" max="12" width="11.703125" style="112" customWidth="1"/>
    <col min="13" max="13" width="9.55078125" style="112" customWidth="1"/>
    <col min="14" max="14" width="10.89453125" style="112" customWidth="1"/>
    <col min="15" max="15" width="12.10546875" style="112" customWidth="1"/>
    <col min="16" max="16" width="11.703125" style="112" customWidth="1"/>
    <col min="17" max="17" width="11.703125" style="115" customWidth="1"/>
    <col min="18" max="18" width="33.765625" style="112" customWidth="1"/>
    <col min="19" max="16384" width="8.7421875" style="112"/>
  </cols>
  <sheetData>
    <row r="1" spans="1:18" s="81" customFormat="1" ht="15" customHeight="1" thickBot="1" x14ac:dyDescent="0.25">
      <c r="A1" s="80"/>
      <c r="B1" s="246" t="s">
        <v>52</v>
      </c>
      <c r="C1" s="246"/>
      <c r="Q1" s="82"/>
    </row>
    <row r="2" spans="1:18" s="87" customFormat="1" ht="13.5" x14ac:dyDescent="0.2">
      <c r="A2" s="83"/>
      <c r="B2" s="247" t="s">
        <v>53</v>
      </c>
      <c r="C2" s="249" t="s">
        <v>54</v>
      </c>
      <c r="D2" s="251" t="s">
        <v>55</v>
      </c>
      <c r="E2" s="84" t="s">
        <v>56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6"/>
      <c r="R2" s="253" t="s">
        <v>57</v>
      </c>
    </row>
    <row r="3" spans="1:18" s="87" customFormat="1" ht="24" thickBot="1" x14ac:dyDescent="0.2">
      <c r="A3" s="83"/>
      <c r="B3" s="248"/>
      <c r="C3" s="250"/>
      <c r="D3" s="252"/>
      <c r="E3" s="88" t="s">
        <v>58</v>
      </c>
      <c r="F3" s="89" t="s">
        <v>59</v>
      </c>
      <c r="G3" s="89" t="s">
        <v>60</v>
      </c>
      <c r="H3" s="89" t="s">
        <v>61</v>
      </c>
      <c r="I3" s="89" t="s">
        <v>62</v>
      </c>
      <c r="J3" s="89" t="s">
        <v>63</v>
      </c>
      <c r="K3" s="89" t="s">
        <v>64</v>
      </c>
      <c r="L3" s="89" t="s">
        <v>65</v>
      </c>
      <c r="M3" s="90" t="s">
        <v>66</v>
      </c>
      <c r="N3" s="90" t="s">
        <v>67</v>
      </c>
      <c r="O3" s="90" t="s">
        <v>68</v>
      </c>
      <c r="P3" s="90" t="s">
        <v>69</v>
      </c>
      <c r="Q3" s="91" t="s">
        <v>70</v>
      </c>
      <c r="R3" s="254"/>
    </row>
    <row r="4" spans="1:18" s="81" customFormat="1" ht="13.5" x14ac:dyDescent="0.2">
      <c r="A4" s="80"/>
      <c r="B4" s="255" t="s">
        <v>71</v>
      </c>
      <c r="C4" s="92" t="s">
        <v>72</v>
      </c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5">
        <f t="shared" ref="Q4:Q57" si="0">SUM(E4:P4)</f>
        <v>0</v>
      </c>
      <c r="R4" s="93"/>
    </row>
    <row r="5" spans="1:18" s="81" customFormat="1" ht="13.5" x14ac:dyDescent="0.2">
      <c r="A5" s="80"/>
      <c r="B5" s="255"/>
      <c r="C5" s="92" t="s">
        <v>73</v>
      </c>
      <c r="D5" s="96">
        <v>1</v>
      </c>
      <c r="E5" s="94">
        <v>1000</v>
      </c>
      <c r="F5" s="94">
        <v>3000</v>
      </c>
      <c r="G5" s="94"/>
      <c r="H5" s="94"/>
      <c r="I5" s="94"/>
      <c r="J5" s="94"/>
      <c r="K5" s="94"/>
      <c r="L5" s="94"/>
      <c r="M5" s="94"/>
      <c r="N5" s="94"/>
      <c r="O5" s="94">
        <v>8000</v>
      </c>
      <c r="P5" s="94"/>
      <c r="Q5" s="95">
        <f t="shared" si="0"/>
        <v>12000</v>
      </c>
      <c r="R5" s="93"/>
    </row>
    <row r="6" spans="1:18" s="81" customFormat="1" ht="13.5" x14ac:dyDescent="0.2">
      <c r="A6" s="80"/>
      <c r="B6" s="255"/>
      <c r="C6" s="92" t="s">
        <v>74</v>
      </c>
      <c r="D6" s="96">
        <v>2</v>
      </c>
      <c r="E6" s="94">
        <v>2000</v>
      </c>
      <c r="F6" s="94">
        <v>4000</v>
      </c>
      <c r="G6" s="94"/>
      <c r="H6" s="94">
        <v>4000</v>
      </c>
      <c r="I6" s="94"/>
      <c r="J6" s="94"/>
      <c r="K6" s="94"/>
      <c r="L6" s="94"/>
      <c r="M6" s="94"/>
      <c r="N6" s="94"/>
      <c r="O6" s="94">
        <v>1000</v>
      </c>
      <c r="P6" s="94"/>
      <c r="Q6" s="95">
        <f t="shared" si="0"/>
        <v>11000</v>
      </c>
      <c r="R6" s="93"/>
    </row>
    <row r="7" spans="1:18" s="81" customFormat="1" ht="13.5" x14ac:dyDescent="0.2">
      <c r="A7" s="80"/>
      <c r="B7" s="255"/>
      <c r="C7" s="92" t="s">
        <v>75</v>
      </c>
      <c r="D7" s="96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>
        <f t="shared" si="0"/>
        <v>0</v>
      </c>
      <c r="R7" s="93"/>
    </row>
    <row r="8" spans="1:18" s="81" customFormat="1" ht="13.5" x14ac:dyDescent="0.2">
      <c r="A8" s="80"/>
      <c r="B8" s="255"/>
      <c r="C8" s="92" t="s">
        <v>76</v>
      </c>
      <c r="D8" s="93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5">
        <f t="shared" si="0"/>
        <v>0</v>
      </c>
      <c r="R8" s="93"/>
    </row>
    <row r="9" spans="1:18" s="81" customFormat="1" ht="14.25" thickBot="1" x14ac:dyDescent="0.25">
      <c r="A9" s="80"/>
      <c r="B9" s="255"/>
      <c r="C9" s="92" t="s">
        <v>77</v>
      </c>
      <c r="D9" s="93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5">
        <f t="shared" si="0"/>
        <v>0</v>
      </c>
      <c r="R9" s="93"/>
    </row>
    <row r="10" spans="1:18" s="81" customFormat="1" ht="13.5" x14ac:dyDescent="0.2">
      <c r="A10" s="80"/>
      <c r="B10" s="267" t="s">
        <v>78</v>
      </c>
      <c r="C10" s="97" t="s">
        <v>72</v>
      </c>
      <c r="D10" s="98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>
        <f t="shared" si="0"/>
        <v>0</v>
      </c>
      <c r="R10" s="98"/>
    </row>
    <row r="11" spans="1:18" s="81" customFormat="1" ht="13.5" x14ac:dyDescent="0.2">
      <c r="A11" s="80"/>
      <c r="B11" s="255"/>
      <c r="C11" s="92" t="s">
        <v>73</v>
      </c>
      <c r="D11" s="93">
        <v>1</v>
      </c>
      <c r="E11" s="94">
        <v>1000</v>
      </c>
      <c r="F11" s="94">
        <v>3000</v>
      </c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5">
        <f t="shared" si="0"/>
        <v>4000</v>
      </c>
      <c r="R11" s="93"/>
    </row>
    <row r="12" spans="1:18" s="81" customFormat="1" ht="13.5" x14ac:dyDescent="0.2">
      <c r="A12" s="80"/>
      <c r="B12" s="255"/>
      <c r="C12" s="92" t="s">
        <v>74</v>
      </c>
      <c r="D12" s="93">
        <v>2</v>
      </c>
      <c r="E12" s="94">
        <v>3200</v>
      </c>
      <c r="F12" s="94">
        <v>2000</v>
      </c>
      <c r="G12" s="94"/>
      <c r="H12" s="94">
        <v>4000</v>
      </c>
      <c r="I12" s="94"/>
      <c r="J12" s="94"/>
      <c r="K12" s="94"/>
      <c r="L12" s="94"/>
      <c r="M12" s="94"/>
      <c r="N12" s="94"/>
      <c r="O12" s="94"/>
      <c r="P12" s="94"/>
      <c r="Q12" s="95">
        <f t="shared" si="0"/>
        <v>9200</v>
      </c>
      <c r="R12" s="93"/>
    </row>
    <row r="13" spans="1:18" s="81" customFormat="1" ht="13.5" x14ac:dyDescent="0.2">
      <c r="A13" s="80"/>
      <c r="B13" s="255"/>
      <c r="C13" s="92" t="s">
        <v>75</v>
      </c>
      <c r="D13" s="93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5">
        <f t="shared" si="0"/>
        <v>0</v>
      </c>
      <c r="R13" s="93"/>
    </row>
    <row r="14" spans="1:18" s="81" customFormat="1" ht="13.5" x14ac:dyDescent="0.2">
      <c r="A14" s="80"/>
      <c r="B14" s="255"/>
      <c r="C14" s="92" t="s">
        <v>76</v>
      </c>
      <c r="D14" s="93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5">
        <f t="shared" si="0"/>
        <v>0</v>
      </c>
      <c r="R14" s="93"/>
    </row>
    <row r="15" spans="1:18" s="81" customFormat="1" ht="13.5" x14ac:dyDescent="0.2">
      <c r="A15" s="80"/>
      <c r="B15" s="255"/>
      <c r="C15" s="92" t="s">
        <v>77</v>
      </c>
      <c r="D15" s="93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5">
        <f t="shared" si="0"/>
        <v>0</v>
      </c>
      <c r="R15" s="93"/>
    </row>
    <row r="16" spans="1:18" s="81" customFormat="1" ht="13.5" x14ac:dyDescent="0.2">
      <c r="A16" s="80"/>
      <c r="B16" s="255"/>
      <c r="C16" s="92"/>
      <c r="D16" s="93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5">
        <f t="shared" si="0"/>
        <v>0</v>
      </c>
      <c r="R16" s="93"/>
    </row>
    <row r="17" spans="1:18" s="81" customFormat="1" ht="13.5" x14ac:dyDescent="0.2">
      <c r="A17" s="80"/>
      <c r="B17" s="255" t="s">
        <v>79</v>
      </c>
      <c r="C17" s="92" t="s">
        <v>72</v>
      </c>
      <c r="D17" s="9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5">
        <f t="shared" si="0"/>
        <v>0</v>
      </c>
      <c r="R17" s="93"/>
    </row>
    <row r="18" spans="1:18" s="81" customFormat="1" ht="13.5" x14ac:dyDescent="0.2">
      <c r="A18" s="80"/>
      <c r="B18" s="255"/>
      <c r="C18" s="92" t="s">
        <v>73</v>
      </c>
      <c r="D18" s="99">
        <v>1</v>
      </c>
      <c r="E18" s="94"/>
      <c r="F18" s="94">
        <v>3000</v>
      </c>
      <c r="G18" s="94"/>
      <c r="H18" s="94"/>
      <c r="I18" s="94"/>
      <c r="J18" s="94"/>
      <c r="K18" s="94"/>
      <c r="L18" s="94"/>
      <c r="M18" s="94"/>
      <c r="N18" s="94"/>
      <c r="O18" s="94">
        <v>1000</v>
      </c>
      <c r="P18" s="94"/>
      <c r="Q18" s="95">
        <f t="shared" si="0"/>
        <v>4000</v>
      </c>
      <c r="R18" s="93"/>
    </row>
    <row r="19" spans="1:18" s="81" customFormat="1" ht="13.5" x14ac:dyDescent="0.2">
      <c r="A19" s="80"/>
      <c r="B19" s="255"/>
      <c r="C19" s="92" t="s">
        <v>74</v>
      </c>
      <c r="D19" s="99">
        <v>1</v>
      </c>
      <c r="E19" s="94">
        <v>1000</v>
      </c>
      <c r="F19" s="94">
        <v>5000</v>
      </c>
      <c r="G19" s="94"/>
      <c r="H19" s="94">
        <v>4000</v>
      </c>
      <c r="I19" s="94"/>
      <c r="J19" s="94"/>
      <c r="K19" s="94"/>
      <c r="L19" s="94"/>
      <c r="M19" s="94"/>
      <c r="N19" s="94"/>
      <c r="O19" s="94">
        <v>1500</v>
      </c>
      <c r="P19" s="94"/>
      <c r="Q19" s="95">
        <f t="shared" si="0"/>
        <v>11500</v>
      </c>
      <c r="R19" s="93"/>
    </row>
    <row r="20" spans="1:18" s="81" customFormat="1" ht="13.5" x14ac:dyDescent="0.2">
      <c r="A20" s="80"/>
      <c r="B20" s="255"/>
      <c r="C20" s="92" t="s">
        <v>75</v>
      </c>
      <c r="D20" s="93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5">
        <f t="shared" si="0"/>
        <v>0</v>
      </c>
      <c r="R20" s="93"/>
    </row>
    <row r="21" spans="1:18" s="81" customFormat="1" ht="13.5" x14ac:dyDescent="0.2">
      <c r="A21" s="80"/>
      <c r="B21" s="255"/>
      <c r="C21" s="92" t="s">
        <v>76</v>
      </c>
      <c r="D21" s="93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>
        <f t="shared" si="0"/>
        <v>0</v>
      </c>
      <c r="R21" s="93"/>
    </row>
    <row r="22" spans="1:18" s="81" customFormat="1" ht="13.5" x14ac:dyDescent="0.2">
      <c r="A22" s="80"/>
      <c r="B22" s="255"/>
      <c r="C22" s="92" t="s">
        <v>77</v>
      </c>
      <c r="D22" s="93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>
        <f t="shared" si="0"/>
        <v>0</v>
      </c>
      <c r="R22" s="93"/>
    </row>
    <row r="23" spans="1:18" s="81" customFormat="1" ht="13.5" hidden="1" x14ac:dyDescent="0.2">
      <c r="A23" s="80"/>
      <c r="B23" s="268" t="s">
        <v>80</v>
      </c>
      <c r="C23" s="92" t="s">
        <v>72</v>
      </c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5"/>
      <c r="R23" s="93"/>
    </row>
    <row r="24" spans="1:18" s="81" customFormat="1" ht="13.5" hidden="1" x14ac:dyDescent="0.2">
      <c r="A24" s="80"/>
      <c r="B24" s="269"/>
      <c r="C24" s="92" t="s">
        <v>73</v>
      </c>
      <c r="D24" s="93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  <c r="R24" s="93"/>
    </row>
    <row r="25" spans="1:18" s="81" customFormat="1" ht="13.5" hidden="1" x14ac:dyDescent="0.2">
      <c r="A25" s="80"/>
      <c r="B25" s="269"/>
      <c r="C25" s="92" t="s">
        <v>74</v>
      </c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  <c r="R25" s="93"/>
    </row>
    <row r="26" spans="1:18" s="81" customFormat="1" ht="13.5" hidden="1" x14ac:dyDescent="0.2">
      <c r="A26" s="80"/>
      <c r="B26" s="269"/>
      <c r="C26" s="92" t="s">
        <v>75</v>
      </c>
      <c r="D26" s="93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5"/>
      <c r="R26" s="93"/>
    </row>
    <row r="27" spans="1:18" s="81" customFormat="1" ht="13.5" hidden="1" x14ac:dyDescent="0.2">
      <c r="A27" s="80"/>
      <c r="B27" s="269"/>
      <c r="C27" s="92" t="s">
        <v>76</v>
      </c>
      <c r="D27" s="93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5"/>
      <c r="R27" s="93"/>
    </row>
    <row r="28" spans="1:18" s="81" customFormat="1" ht="13.5" hidden="1" x14ac:dyDescent="0.2">
      <c r="A28" s="80"/>
      <c r="B28" s="270"/>
      <c r="C28" s="92" t="s">
        <v>77</v>
      </c>
      <c r="D28" s="93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  <c r="R28" s="93"/>
    </row>
    <row r="29" spans="1:18" s="81" customFormat="1" ht="12" hidden="1" customHeight="1" x14ac:dyDescent="0.2">
      <c r="A29" s="80"/>
      <c r="B29" s="256" t="s">
        <v>81</v>
      </c>
      <c r="C29" s="92" t="s">
        <v>72</v>
      </c>
      <c r="D29" s="93"/>
      <c r="E29" s="94"/>
      <c r="F29" s="94"/>
      <c r="G29" s="94">
        <v>50000</v>
      </c>
      <c r="H29" s="94"/>
      <c r="I29" s="94"/>
      <c r="J29" s="94"/>
      <c r="K29" s="94"/>
      <c r="L29" s="94"/>
      <c r="M29" s="94"/>
      <c r="N29" s="94"/>
      <c r="O29" s="94"/>
      <c r="P29" s="94"/>
      <c r="Q29" s="95">
        <f t="shared" si="0"/>
        <v>50000</v>
      </c>
      <c r="R29" s="93"/>
    </row>
    <row r="30" spans="1:18" s="81" customFormat="1" ht="13.5" x14ac:dyDescent="0.2">
      <c r="A30" s="80"/>
      <c r="B30" s="257"/>
      <c r="C30" s="92" t="s">
        <v>73</v>
      </c>
      <c r="D30" s="93">
        <v>1</v>
      </c>
      <c r="E30" s="94">
        <v>1000</v>
      </c>
      <c r="F30" s="94">
        <v>3000</v>
      </c>
      <c r="G30" s="94"/>
      <c r="H30" s="94"/>
      <c r="I30" s="94"/>
      <c r="J30" s="94"/>
      <c r="K30" s="94"/>
      <c r="L30" s="94"/>
      <c r="M30" s="94"/>
      <c r="N30" s="94"/>
      <c r="O30" s="94">
        <v>1000</v>
      </c>
      <c r="P30" s="94"/>
      <c r="Q30" s="95">
        <f t="shared" si="0"/>
        <v>5000</v>
      </c>
      <c r="R30" s="93"/>
    </row>
    <row r="31" spans="1:18" s="81" customFormat="1" ht="13.5" x14ac:dyDescent="0.2">
      <c r="A31" s="80"/>
      <c r="B31" s="257"/>
      <c r="C31" s="92" t="s">
        <v>74</v>
      </c>
      <c r="D31" s="93">
        <v>2</v>
      </c>
      <c r="E31" s="94">
        <v>2000</v>
      </c>
      <c r="F31" s="94">
        <v>5000</v>
      </c>
      <c r="G31" s="94"/>
      <c r="H31" s="94">
        <v>4000</v>
      </c>
      <c r="I31" s="94"/>
      <c r="J31" s="94"/>
      <c r="K31" s="94"/>
      <c r="L31" s="94"/>
      <c r="M31" s="94"/>
      <c r="N31" s="94"/>
      <c r="O31" s="94">
        <v>1000</v>
      </c>
      <c r="P31" s="94"/>
      <c r="Q31" s="95">
        <f t="shared" si="0"/>
        <v>12000</v>
      </c>
      <c r="R31" s="93"/>
    </row>
    <row r="32" spans="1:18" s="81" customFormat="1" ht="13.5" x14ac:dyDescent="0.2">
      <c r="A32" s="80"/>
      <c r="B32" s="257"/>
      <c r="C32" s="92" t="s">
        <v>75</v>
      </c>
      <c r="D32" s="93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5">
        <f t="shared" si="0"/>
        <v>0</v>
      </c>
      <c r="R32" s="93"/>
    </row>
    <row r="33" spans="1:18" s="81" customFormat="1" ht="13.5" x14ac:dyDescent="0.2">
      <c r="A33" s="80"/>
      <c r="B33" s="257"/>
      <c r="C33" s="92" t="s">
        <v>76</v>
      </c>
      <c r="D33" s="93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5">
        <f t="shared" si="0"/>
        <v>0</v>
      </c>
      <c r="R33" s="93"/>
    </row>
    <row r="34" spans="1:18" s="81" customFormat="1" ht="13.5" x14ac:dyDescent="0.2">
      <c r="A34" s="80"/>
      <c r="B34" s="258"/>
      <c r="C34" s="92" t="s">
        <v>77</v>
      </c>
      <c r="D34" s="93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5">
        <f t="shared" si="0"/>
        <v>0</v>
      </c>
      <c r="R34" s="93"/>
    </row>
    <row r="35" spans="1:18" s="81" customFormat="1" ht="13.5" x14ac:dyDescent="0.2">
      <c r="A35" s="80"/>
      <c r="B35" s="271" t="s">
        <v>82</v>
      </c>
      <c r="C35" s="92" t="s">
        <v>72</v>
      </c>
      <c r="D35" s="93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>
        <f t="shared" si="0"/>
        <v>0</v>
      </c>
      <c r="R35" s="93"/>
    </row>
    <row r="36" spans="1:18" s="81" customFormat="1" ht="13.5" x14ac:dyDescent="0.2">
      <c r="A36" s="80"/>
      <c r="B36" s="272"/>
      <c r="C36" s="92" t="s">
        <v>73</v>
      </c>
      <c r="D36" s="93">
        <v>1</v>
      </c>
      <c r="E36" s="94"/>
      <c r="F36" s="94">
        <v>3000</v>
      </c>
      <c r="G36" s="94"/>
      <c r="H36" s="94"/>
      <c r="I36" s="94"/>
      <c r="J36" s="94"/>
      <c r="K36" s="94"/>
      <c r="L36" s="94"/>
      <c r="M36" s="94"/>
      <c r="N36" s="94"/>
      <c r="O36" s="94">
        <v>1000</v>
      </c>
      <c r="P36" s="94"/>
      <c r="Q36" s="95">
        <f t="shared" si="0"/>
        <v>4000</v>
      </c>
      <c r="R36" s="93"/>
    </row>
    <row r="37" spans="1:18" s="81" customFormat="1" ht="13.5" x14ac:dyDescent="0.2">
      <c r="A37" s="80"/>
      <c r="B37" s="272"/>
      <c r="C37" s="92" t="s">
        <v>74</v>
      </c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>
        <f t="shared" si="0"/>
        <v>0</v>
      </c>
      <c r="R37" s="93"/>
    </row>
    <row r="38" spans="1:18" s="81" customFormat="1" ht="13.5" x14ac:dyDescent="0.2">
      <c r="A38" s="80"/>
      <c r="B38" s="272"/>
      <c r="C38" s="92" t="s">
        <v>76</v>
      </c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>
        <f t="shared" si="0"/>
        <v>0</v>
      </c>
      <c r="R38" s="93"/>
    </row>
    <row r="39" spans="1:18" s="81" customFormat="1" ht="13.5" x14ac:dyDescent="0.2">
      <c r="A39" s="80"/>
      <c r="B39" s="273"/>
      <c r="C39" s="92" t="s">
        <v>77</v>
      </c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>
        <f t="shared" si="0"/>
        <v>0</v>
      </c>
      <c r="R39" s="93"/>
    </row>
    <row r="40" spans="1:18" s="81" customFormat="1" ht="12" customHeight="1" x14ac:dyDescent="0.2">
      <c r="A40" s="80"/>
      <c r="B40" s="268" t="s">
        <v>83</v>
      </c>
      <c r="C40" s="92" t="s">
        <v>72</v>
      </c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>
        <f t="shared" si="0"/>
        <v>0</v>
      </c>
      <c r="R40" s="93"/>
    </row>
    <row r="41" spans="1:18" s="81" customFormat="1" ht="13.5" x14ac:dyDescent="0.2">
      <c r="A41" s="80"/>
      <c r="B41" s="269"/>
      <c r="C41" s="92" t="s">
        <v>73</v>
      </c>
      <c r="D41" s="93">
        <v>1</v>
      </c>
      <c r="E41" s="94"/>
      <c r="F41" s="94">
        <v>1000</v>
      </c>
      <c r="G41" s="94"/>
      <c r="H41" s="94"/>
      <c r="I41" s="94"/>
      <c r="J41" s="94"/>
      <c r="K41" s="94"/>
      <c r="L41" s="94"/>
      <c r="M41" s="94"/>
      <c r="N41" s="94"/>
      <c r="O41" s="94">
        <v>500</v>
      </c>
      <c r="P41" s="94"/>
      <c r="Q41" s="95">
        <f t="shared" si="0"/>
        <v>1500</v>
      </c>
      <c r="R41" s="93"/>
    </row>
    <row r="42" spans="1:18" s="81" customFormat="1" ht="13.5" x14ac:dyDescent="0.2">
      <c r="A42" s="80"/>
      <c r="B42" s="269"/>
      <c r="C42" s="92" t="s">
        <v>74</v>
      </c>
      <c r="D42" s="93">
        <v>2</v>
      </c>
      <c r="E42" s="94"/>
      <c r="F42" s="94">
        <v>2000</v>
      </c>
      <c r="G42" s="94"/>
      <c r="H42" s="94">
        <v>4000</v>
      </c>
      <c r="I42" s="94"/>
      <c r="J42" s="94"/>
      <c r="K42" s="94"/>
      <c r="L42" s="94"/>
      <c r="M42" s="94"/>
      <c r="N42" s="94"/>
      <c r="O42" s="94">
        <v>1000</v>
      </c>
      <c r="P42" s="94"/>
      <c r="Q42" s="95">
        <f t="shared" si="0"/>
        <v>7000</v>
      </c>
      <c r="R42" s="93"/>
    </row>
    <row r="43" spans="1:18" s="81" customFormat="1" ht="13.5" x14ac:dyDescent="0.2">
      <c r="A43" s="80"/>
      <c r="B43" s="269"/>
      <c r="C43" s="92" t="s">
        <v>75</v>
      </c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>
        <f t="shared" si="0"/>
        <v>0</v>
      </c>
      <c r="R43" s="93"/>
    </row>
    <row r="44" spans="1:18" s="81" customFormat="1" ht="13.5" x14ac:dyDescent="0.2">
      <c r="A44" s="80"/>
      <c r="B44" s="269"/>
      <c r="C44" s="92" t="s">
        <v>76</v>
      </c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>
        <f t="shared" si="0"/>
        <v>0</v>
      </c>
      <c r="R44" s="93"/>
    </row>
    <row r="45" spans="1:18" s="81" customFormat="1" ht="13.5" x14ac:dyDescent="0.2">
      <c r="A45" s="80"/>
      <c r="B45" s="270"/>
      <c r="C45" s="92" t="s">
        <v>77</v>
      </c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>
        <f t="shared" si="0"/>
        <v>0</v>
      </c>
      <c r="R45" s="93"/>
    </row>
    <row r="46" spans="1:18" s="81" customFormat="1" ht="12" customHeight="1" x14ac:dyDescent="0.2">
      <c r="A46" s="80"/>
      <c r="B46" s="256" t="s">
        <v>84</v>
      </c>
      <c r="C46" s="92" t="s">
        <v>72</v>
      </c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5">
        <f t="shared" si="0"/>
        <v>0</v>
      </c>
      <c r="R46" s="93"/>
    </row>
    <row r="47" spans="1:18" s="81" customFormat="1" ht="13.5" x14ac:dyDescent="0.2">
      <c r="A47" s="80"/>
      <c r="B47" s="257"/>
      <c r="C47" s="92" t="s">
        <v>73</v>
      </c>
      <c r="D47" s="93">
        <v>2</v>
      </c>
      <c r="E47" s="94">
        <v>1000</v>
      </c>
      <c r="F47" s="94">
        <v>3000</v>
      </c>
      <c r="G47" s="94"/>
      <c r="H47" s="94"/>
      <c r="I47" s="94"/>
      <c r="J47" s="94"/>
      <c r="K47" s="94"/>
      <c r="L47" s="94"/>
      <c r="M47" s="94"/>
      <c r="N47" s="94"/>
      <c r="O47" s="94">
        <v>1000</v>
      </c>
      <c r="P47" s="94"/>
      <c r="Q47" s="95">
        <f t="shared" si="0"/>
        <v>5000</v>
      </c>
      <c r="R47" s="93"/>
    </row>
    <row r="48" spans="1:18" s="81" customFormat="1" ht="13.5" x14ac:dyDescent="0.2">
      <c r="A48" s="80"/>
      <c r="B48" s="257"/>
      <c r="C48" s="92" t="s">
        <v>74</v>
      </c>
      <c r="D48" s="93">
        <v>2</v>
      </c>
      <c r="E48" s="94">
        <v>1000</v>
      </c>
      <c r="F48" s="94">
        <v>2000</v>
      </c>
      <c r="G48" s="94"/>
      <c r="H48" s="94">
        <v>4000</v>
      </c>
      <c r="I48" s="94"/>
      <c r="J48" s="94"/>
      <c r="K48" s="94"/>
      <c r="L48" s="94"/>
      <c r="M48" s="94"/>
      <c r="N48" s="94"/>
      <c r="O48" s="94">
        <v>500</v>
      </c>
      <c r="P48" s="94"/>
      <c r="Q48" s="95">
        <f t="shared" si="0"/>
        <v>7500</v>
      </c>
      <c r="R48" s="93"/>
    </row>
    <row r="49" spans="1:18" s="81" customFormat="1" ht="13.5" x14ac:dyDescent="0.2">
      <c r="A49" s="80"/>
      <c r="B49" s="257"/>
      <c r="C49" s="92" t="s">
        <v>75</v>
      </c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5">
        <f t="shared" si="0"/>
        <v>0</v>
      </c>
      <c r="R49" s="93"/>
    </row>
    <row r="50" spans="1:18" s="81" customFormat="1" ht="13.5" x14ac:dyDescent="0.2">
      <c r="A50" s="80"/>
      <c r="B50" s="257"/>
      <c r="C50" s="92" t="s">
        <v>76</v>
      </c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5">
        <f t="shared" si="0"/>
        <v>0</v>
      </c>
      <c r="R50" s="93"/>
    </row>
    <row r="51" spans="1:18" s="81" customFormat="1" ht="13.5" x14ac:dyDescent="0.2">
      <c r="A51" s="80"/>
      <c r="B51" s="258"/>
      <c r="C51" s="92" t="s">
        <v>77</v>
      </c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5">
        <f t="shared" si="0"/>
        <v>0</v>
      </c>
      <c r="R51" s="93"/>
    </row>
    <row r="52" spans="1:18" s="81" customFormat="1" ht="12.75" customHeight="1" x14ac:dyDescent="0.2">
      <c r="A52" s="80"/>
      <c r="B52" s="259" t="s">
        <v>85</v>
      </c>
      <c r="C52" s="92" t="s">
        <v>73</v>
      </c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5">
        <f t="shared" si="0"/>
        <v>0</v>
      </c>
      <c r="R52" s="100"/>
    </row>
    <row r="53" spans="1:18" s="81" customFormat="1" ht="15.75" customHeight="1" x14ac:dyDescent="0.2">
      <c r="A53" s="80"/>
      <c r="B53" s="260"/>
      <c r="C53" s="92" t="s">
        <v>74</v>
      </c>
      <c r="D53" s="93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5">
        <f t="shared" si="0"/>
        <v>0</v>
      </c>
      <c r="R53" s="100"/>
    </row>
    <row r="54" spans="1:18" s="81" customFormat="1" ht="44.25" customHeight="1" thickBot="1" x14ac:dyDescent="0.25">
      <c r="A54" s="80"/>
      <c r="B54" s="261"/>
      <c r="C54" s="101" t="s">
        <v>75</v>
      </c>
      <c r="D54" s="102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95">
        <f t="shared" si="0"/>
        <v>0</v>
      </c>
      <c r="R54" s="104"/>
    </row>
    <row r="55" spans="1:18" s="81" customFormat="1" ht="12.75" customHeight="1" x14ac:dyDescent="0.2">
      <c r="A55" s="80"/>
      <c r="B55" s="262" t="s">
        <v>86</v>
      </c>
      <c r="C55" s="92" t="s">
        <v>73</v>
      </c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5">
        <f t="shared" si="0"/>
        <v>0</v>
      </c>
      <c r="R55" s="100"/>
    </row>
    <row r="56" spans="1:18" s="81" customFormat="1" ht="15.75" customHeight="1" x14ac:dyDescent="0.2">
      <c r="A56" s="80"/>
      <c r="B56" s="263"/>
      <c r="C56" s="92" t="s">
        <v>74</v>
      </c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5">
        <f t="shared" si="0"/>
        <v>0</v>
      </c>
      <c r="R56" s="100"/>
    </row>
    <row r="57" spans="1:18" s="81" customFormat="1" ht="72" customHeight="1" thickBot="1" x14ac:dyDescent="0.25">
      <c r="A57" s="80"/>
      <c r="B57" s="264"/>
      <c r="C57" s="101" t="s">
        <v>87</v>
      </c>
      <c r="D57" s="102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95">
        <f t="shared" si="0"/>
        <v>0</v>
      </c>
      <c r="R57" s="104"/>
    </row>
    <row r="58" spans="1:18" s="109" customFormat="1" ht="14.25" thickBot="1" x14ac:dyDescent="0.25">
      <c r="A58" s="105"/>
      <c r="B58" s="265" t="s">
        <v>88</v>
      </c>
      <c r="C58" s="266"/>
      <c r="D58" s="106"/>
      <c r="E58" s="107">
        <f t="shared" ref="E58:P58" si="1">SUM(E10:E57)</f>
        <v>10200</v>
      </c>
      <c r="F58" s="107">
        <f t="shared" si="1"/>
        <v>32000</v>
      </c>
      <c r="G58" s="107">
        <f t="shared" si="1"/>
        <v>50000</v>
      </c>
      <c r="H58" s="107">
        <f t="shared" si="1"/>
        <v>20000</v>
      </c>
      <c r="I58" s="107">
        <f t="shared" si="1"/>
        <v>0</v>
      </c>
      <c r="J58" s="107">
        <f t="shared" si="1"/>
        <v>0</v>
      </c>
      <c r="K58" s="107">
        <f t="shared" si="1"/>
        <v>0</v>
      </c>
      <c r="L58" s="107">
        <f t="shared" si="1"/>
        <v>0</v>
      </c>
      <c r="M58" s="107">
        <f t="shared" si="1"/>
        <v>0</v>
      </c>
      <c r="N58" s="107">
        <f t="shared" si="1"/>
        <v>0</v>
      </c>
      <c r="O58" s="107">
        <f t="shared" si="1"/>
        <v>8500</v>
      </c>
      <c r="P58" s="107">
        <f t="shared" si="1"/>
        <v>0</v>
      </c>
      <c r="Q58" s="107">
        <f>SUM(Q10:Q54)</f>
        <v>120700</v>
      </c>
      <c r="R58" s="108"/>
    </row>
    <row r="59" spans="1:18" s="81" customFormat="1" ht="13.5" x14ac:dyDescent="0.2">
      <c r="A59" s="80"/>
      <c r="B59" s="110"/>
      <c r="C59" s="111"/>
      <c r="Q59" s="82"/>
    </row>
    <row r="60" spans="1:18" x14ac:dyDescent="0.2">
      <c r="Q60" s="113"/>
    </row>
    <row r="61" spans="1:18" x14ac:dyDescent="0.2">
      <c r="Q61" s="113"/>
    </row>
    <row r="63" spans="1:18" x14ac:dyDescent="0.2">
      <c r="C63" s="114"/>
    </row>
  </sheetData>
  <mergeCells count="16">
    <mergeCell ref="B4:B9"/>
    <mergeCell ref="B46:B51"/>
    <mergeCell ref="B52:B54"/>
    <mergeCell ref="B55:B57"/>
    <mergeCell ref="B58:C58"/>
    <mergeCell ref="B10:B16"/>
    <mergeCell ref="B17:B22"/>
    <mergeCell ref="B23:B28"/>
    <mergeCell ref="B29:B34"/>
    <mergeCell ref="B35:B39"/>
    <mergeCell ref="B40:B45"/>
    <mergeCell ref="B1:C1"/>
    <mergeCell ref="B2:B3"/>
    <mergeCell ref="C2:C3"/>
    <mergeCell ref="D2:D3"/>
    <mergeCell ref="R2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8"/>
  <sheetViews>
    <sheetView topLeftCell="A22" workbookViewId="0">
      <selection activeCell="E44" sqref="E44"/>
    </sheetView>
  </sheetViews>
  <sheetFormatPr defaultColWidth="8.7421875" defaultRowHeight="13.5" x14ac:dyDescent="0.2"/>
  <cols>
    <col min="1" max="1" width="6.1875" style="80" customWidth="1"/>
    <col min="2" max="2" width="37.93359375" style="110" customWidth="1"/>
    <col min="3" max="3" width="27.57421875" style="117" customWidth="1"/>
    <col min="4" max="4" width="20.71484375" style="118" customWidth="1"/>
    <col min="5" max="5" width="12.64453125" style="118" customWidth="1"/>
    <col min="6" max="6" width="51.25" style="81" customWidth="1"/>
    <col min="7" max="7" width="13.1796875" style="81" customWidth="1"/>
    <col min="8" max="8" width="8.7421875" style="81"/>
    <col min="9" max="9" width="8.7421875" style="81" customWidth="1"/>
    <col min="10" max="11" width="18.4296875" style="81" customWidth="1"/>
    <col min="12" max="13" width="11.703125" style="81" customWidth="1"/>
    <col min="14" max="14" width="13.31640625" style="81" customWidth="1"/>
    <col min="15" max="24" width="11.703125" style="81" customWidth="1"/>
    <col min="25" max="25" width="19.7734375" style="81" customWidth="1"/>
    <col min="26" max="16384" width="8.7421875" style="81"/>
  </cols>
  <sheetData>
    <row r="1" spans="1:25" ht="25.5" thickBot="1" x14ac:dyDescent="0.2">
      <c r="B1" s="116" t="s">
        <v>216</v>
      </c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</row>
    <row r="2" spans="1:25" ht="24" thickBot="1" x14ac:dyDescent="0.2">
      <c r="A2" s="120" t="s">
        <v>3</v>
      </c>
      <c r="B2" s="121" t="s">
        <v>89</v>
      </c>
      <c r="C2" s="122" t="s">
        <v>90</v>
      </c>
      <c r="D2" s="122" t="s">
        <v>91</v>
      </c>
      <c r="E2" s="122" t="s">
        <v>92</v>
      </c>
      <c r="F2" s="123" t="s">
        <v>57</v>
      </c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</row>
    <row r="3" spans="1:25" s="128" customFormat="1" ht="14.25" thickBot="1" x14ac:dyDescent="0.25">
      <c r="A3" s="124"/>
      <c r="B3" s="125"/>
      <c r="C3" s="126"/>
      <c r="D3" s="126"/>
      <c r="E3" s="235">
        <f>E4+E5+E6+E7+E8+E9+E10+E11+E12+E13+E14+E15+E16+E17+E18+E19+E20+E21+E22+E23+E24+E25+E26+E29</f>
        <v>3716700</v>
      </c>
      <c r="F3" s="127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</row>
    <row r="4" spans="1:25" x14ac:dyDescent="0.2">
      <c r="A4" s="129">
        <v>1</v>
      </c>
      <c r="B4" s="130" t="s">
        <v>93</v>
      </c>
      <c r="C4" s="131">
        <v>20</v>
      </c>
      <c r="D4" s="132">
        <v>8600</v>
      </c>
      <c r="E4" s="133">
        <f>C4*D4*12</f>
        <v>2064000</v>
      </c>
      <c r="F4" s="134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</row>
    <row r="5" spans="1:25" x14ac:dyDescent="0.2">
      <c r="A5" s="135">
        <v>2</v>
      </c>
      <c r="B5" s="136" t="s">
        <v>94</v>
      </c>
      <c r="C5" s="137">
        <v>1</v>
      </c>
      <c r="D5" s="138">
        <v>82000</v>
      </c>
      <c r="E5" s="139">
        <f>C5*D5*12</f>
        <v>984000</v>
      </c>
      <c r="F5" s="140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6" spans="1:25" x14ac:dyDescent="0.2">
      <c r="A6" s="135">
        <v>3</v>
      </c>
      <c r="B6" s="136" t="s">
        <v>95</v>
      </c>
      <c r="C6" s="137"/>
      <c r="D6" s="138"/>
      <c r="E6" s="139"/>
      <c r="F6" s="140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spans="1:25" x14ac:dyDescent="0.2">
      <c r="A7" s="135">
        <v>4</v>
      </c>
      <c r="B7" s="136" t="s">
        <v>96</v>
      </c>
      <c r="C7" s="137"/>
      <c r="D7" s="138"/>
      <c r="E7" s="139">
        <f>C7*D7*12</f>
        <v>0</v>
      </c>
      <c r="F7" s="140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spans="1:25" ht="23.25" x14ac:dyDescent="0.15">
      <c r="A8" s="135">
        <v>5</v>
      </c>
      <c r="B8" s="136" t="s">
        <v>97</v>
      </c>
      <c r="C8" s="137"/>
      <c r="D8" s="138"/>
      <c r="E8" s="139">
        <f>C8*D8*12</f>
        <v>0</v>
      </c>
      <c r="F8" s="140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</row>
    <row r="9" spans="1:25" ht="23.25" x14ac:dyDescent="0.15">
      <c r="A9" s="135">
        <v>6</v>
      </c>
      <c r="B9" s="141" t="s">
        <v>98</v>
      </c>
      <c r="C9" s="142"/>
      <c r="D9" s="143"/>
      <c r="E9" s="144">
        <v>402000</v>
      </c>
      <c r="F9" s="140" t="s">
        <v>232</v>
      </c>
    </row>
    <row r="10" spans="1:25" ht="63.75" customHeight="1" x14ac:dyDescent="0.15">
      <c r="A10" s="135">
        <v>7</v>
      </c>
      <c r="B10" s="141" t="s">
        <v>99</v>
      </c>
      <c r="C10" s="145" t="s">
        <v>100</v>
      </c>
      <c r="D10" s="143"/>
      <c r="E10" s="144">
        <v>120700</v>
      </c>
      <c r="F10" s="140" t="s">
        <v>233</v>
      </c>
    </row>
    <row r="11" spans="1:25" x14ac:dyDescent="0.2">
      <c r="A11" s="135">
        <v>8</v>
      </c>
      <c r="B11" s="136" t="s">
        <v>101</v>
      </c>
      <c r="C11" s="137"/>
      <c r="D11" s="138"/>
      <c r="E11" s="139"/>
      <c r="F11" s="140"/>
    </row>
    <row r="12" spans="1:25" ht="39" customHeight="1" x14ac:dyDescent="0.15">
      <c r="A12" s="135">
        <v>9</v>
      </c>
      <c r="B12" s="136" t="s">
        <v>102</v>
      </c>
      <c r="C12" s="146"/>
      <c r="D12" s="139"/>
      <c r="E12" s="139"/>
      <c r="F12" s="140"/>
    </row>
    <row r="13" spans="1:25" ht="16.350000000000001" customHeight="1" x14ac:dyDescent="0.2">
      <c r="A13" s="135">
        <v>10</v>
      </c>
      <c r="B13" s="136" t="s">
        <v>103</v>
      </c>
      <c r="C13" s="146"/>
      <c r="D13" s="139"/>
      <c r="E13" s="139">
        <f>0</f>
        <v>0</v>
      </c>
      <c r="F13" s="140"/>
    </row>
    <row r="14" spans="1:25" ht="17.100000000000001" customHeight="1" x14ac:dyDescent="0.15">
      <c r="A14" s="135">
        <v>11</v>
      </c>
      <c r="B14" s="136" t="s">
        <v>104</v>
      </c>
      <c r="C14" s="146"/>
      <c r="D14" s="139"/>
      <c r="E14" s="139"/>
      <c r="F14" s="140"/>
    </row>
    <row r="15" spans="1:25" ht="38.25" customHeight="1" x14ac:dyDescent="0.15">
      <c r="A15" s="135">
        <v>12</v>
      </c>
      <c r="B15" s="136" t="s">
        <v>105</v>
      </c>
      <c r="C15" s="146"/>
      <c r="D15" s="139"/>
      <c r="E15" s="139"/>
      <c r="F15" s="140"/>
    </row>
    <row r="16" spans="1:25" ht="26.1" customHeight="1" x14ac:dyDescent="0.15">
      <c r="A16" s="135">
        <v>13</v>
      </c>
      <c r="B16" s="136" t="s">
        <v>106</v>
      </c>
      <c r="C16" s="146"/>
      <c r="D16" s="139"/>
      <c r="E16" s="139"/>
      <c r="F16" s="140"/>
    </row>
    <row r="17" spans="1:6" x14ac:dyDescent="0.2">
      <c r="A17" s="135">
        <v>14</v>
      </c>
      <c r="B17" s="136" t="s">
        <v>107</v>
      </c>
      <c r="C17" s="146"/>
      <c r="D17" s="139"/>
      <c r="E17" s="139"/>
      <c r="F17" s="140"/>
    </row>
    <row r="18" spans="1:6" x14ac:dyDescent="0.2">
      <c r="A18" s="135">
        <v>15</v>
      </c>
      <c r="B18" s="136" t="s">
        <v>108</v>
      </c>
      <c r="C18" s="146"/>
      <c r="D18" s="139"/>
      <c r="E18" s="139"/>
      <c r="F18" s="140"/>
    </row>
    <row r="19" spans="1:6" ht="23.25" x14ac:dyDescent="0.15">
      <c r="A19" s="135">
        <v>16</v>
      </c>
      <c r="B19" s="136" t="s">
        <v>109</v>
      </c>
      <c r="C19" s="146"/>
      <c r="D19" s="139"/>
      <c r="E19" s="139">
        <v>10000</v>
      </c>
      <c r="F19" s="147"/>
    </row>
    <row r="20" spans="1:6" x14ac:dyDescent="0.2">
      <c r="A20" s="135">
        <v>17</v>
      </c>
      <c r="B20" s="136" t="s">
        <v>110</v>
      </c>
      <c r="C20" s="146"/>
      <c r="D20" s="139"/>
      <c r="E20" s="139"/>
      <c r="F20" s="147"/>
    </row>
    <row r="21" spans="1:6" x14ac:dyDescent="0.2">
      <c r="A21" s="135">
        <v>18</v>
      </c>
      <c r="B21" s="136" t="s">
        <v>111</v>
      </c>
      <c r="C21" s="146"/>
      <c r="D21" s="139"/>
      <c r="E21" s="139"/>
      <c r="F21" s="147"/>
    </row>
    <row r="22" spans="1:6" x14ac:dyDescent="0.2">
      <c r="A22" s="135">
        <v>19</v>
      </c>
      <c r="B22" s="136" t="s">
        <v>112</v>
      </c>
      <c r="C22" s="146"/>
      <c r="D22" s="139"/>
      <c r="E22" s="139">
        <v>50000</v>
      </c>
      <c r="F22" s="147" t="s">
        <v>113</v>
      </c>
    </row>
    <row r="23" spans="1:6" x14ac:dyDescent="0.2">
      <c r="A23" s="135">
        <v>20</v>
      </c>
      <c r="B23" s="141" t="s">
        <v>114</v>
      </c>
      <c r="C23" s="146"/>
      <c r="D23" s="139"/>
      <c r="E23" s="139"/>
      <c r="F23" s="147"/>
    </row>
    <row r="24" spans="1:6" x14ac:dyDescent="0.2">
      <c r="A24" s="135">
        <v>21</v>
      </c>
      <c r="B24" s="136" t="s">
        <v>115</v>
      </c>
      <c r="C24" s="146"/>
      <c r="D24" s="139"/>
      <c r="E24" s="139"/>
      <c r="F24" s="140"/>
    </row>
    <row r="25" spans="1:6" ht="15" x14ac:dyDescent="0.2">
      <c r="A25" s="135">
        <v>22</v>
      </c>
      <c r="B25" s="141" t="s">
        <v>214</v>
      </c>
      <c r="C25" s="146"/>
      <c r="D25" s="139"/>
      <c r="E25" s="139"/>
      <c r="F25" s="140"/>
    </row>
    <row r="26" spans="1:6" x14ac:dyDescent="0.2">
      <c r="A26" s="135"/>
      <c r="B26" s="136"/>
      <c r="C26" s="146"/>
      <c r="D26" s="139"/>
      <c r="E26" s="139"/>
      <c r="F26" s="140"/>
    </row>
    <row r="27" spans="1:6" x14ac:dyDescent="0.2">
      <c r="A27" s="148" t="s">
        <v>116</v>
      </c>
      <c r="B27" s="149" t="s">
        <v>117</v>
      </c>
      <c r="C27" s="150"/>
      <c r="D27" s="151"/>
      <c r="E27" s="152"/>
      <c r="F27" s="153"/>
    </row>
    <row r="28" spans="1:6" x14ac:dyDescent="0.2">
      <c r="A28" s="135">
        <v>1</v>
      </c>
      <c r="B28" s="136" t="s">
        <v>215</v>
      </c>
      <c r="C28" s="137"/>
      <c r="D28" s="138"/>
      <c r="E28" s="139"/>
      <c r="F28" s="140"/>
    </row>
    <row r="29" spans="1:6" x14ac:dyDescent="0.2">
      <c r="A29" s="135">
        <v>2</v>
      </c>
      <c r="B29" s="136" t="s">
        <v>231</v>
      </c>
      <c r="C29" s="137"/>
      <c r="D29" s="138"/>
      <c r="E29" s="139">
        <v>86000</v>
      </c>
      <c r="F29" s="140"/>
    </row>
    <row r="30" spans="1:6" ht="15" x14ac:dyDescent="0.2">
      <c r="A30" s="135">
        <v>3</v>
      </c>
      <c r="B30" s="136" t="s">
        <v>118</v>
      </c>
      <c r="C30" s="137"/>
      <c r="D30" s="138"/>
      <c r="E30" s="139"/>
      <c r="F30" s="140"/>
    </row>
    <row r="31" spans="1:6" ht="15" x14ac:dyDescent="0.2">
      <c r="A31" s="135">
        <v>4</v>
      </c>
      <c r="B31" s="154" t="s">
        <v>119</v>
      </c>
      <c r="C31" s="137"/>
      <c r="D31" s="138"/>
      <c r="E31" s="139"/>
      <c r="F31" s="140"/>
    </row>
    <row r="32" spans="1:6" x14ac:dyDescent="0.2">
      <c r="A32" s="135">
        <v>5</v>
      </c>
      <c r="B32" s="154" t="s">
        <v>120</v>
      </c>
      <c r="C32" s="137"/>
      <c r="D32" s="138"/>
      <c r="E32" s="139"/>
      <c r="F32" s="140"/>
    </row>
    <row r="33" spans="1:6" ht="14.25" thickBot="1" x14ac:dyDescent="0.25">
      <c r="A33" s="135">
        <v>6</v>
      </c>
      <c r="B33" s="155" t="s">
        <v>121</v>
      </c>
      <c r="C33" s="156"/>
      <c r="D33" s="157"/>
      <c r="E33" s="158"/>
      <c r="F33" s="159"/>
    </row>
    <row r="34" spans="1:6" ht="14.25" thickBot="1" x14ac:dyDescent="0.25">
      <c r="A34" s="274" t="s">
        <v>122</v>
      </c>
      <c r="B34" s="275"/>
      <c r="C34" s="160"/>
      <c r="D34" s="161"/>
      <c r="E34" s="234">
        <f>E27+E3</f>
        <v>3716700</v>
      </c>
      <c r="F34" s="162"/>
    </row>
    <row r="35" spans="1:6" ht="14.25" thickBot="1" x14ac:dyDescent="0.25">
      <c r="A35" s="163"/>
      <c r="B35" s="164"/>
      <c r="C35" s="165"/>
      <c r="D35" s="166"/>
    </row>
    <row r="36" spans="1:6" x14ac:dyDescent="0.2">
      <c r="A36" s="129"/>
      <c r="B36" s="167" t="s">
        <v>123</v>
      </c>
      <c r="C36" s="168"/>
      <c r="D36" s="133"/>
      <c r="E36" s="133"/>
      <c r="F36" s="134" t="s">
        <v>124</v>
      </c>
    </row>
    <row r="37" spans="1:6" ht="23.25" x14ac:dyDescent="0.15">
      <c r="A37" s="169">
        <v>1</v>
      </c>
      <c r="B37" s="170" t="s">
        <v>125</v>
      </c>
      <c r="C37" s="146"/>
      <c r="D37" s="139"/>
      <c r="E37" s="139">
        <f>E4+E5+E6+E7+E8+E12</f>
        <v>3048000</v>
      </c>
      <c r="F37" s="171">
        <f>E37/E45</f>
        <v>0.82008233110016948</v>
      </c>
    </row>
    <row r="38" spans="1:6" x14ac:dyDescent="0.15">
      <c r="A38" s="169">
        <v>2</v>
      </c>
      <c r="B38" s="170" t="s">
        <v>126</v>
      </c>
      <c r="C38" s="146"/>
      <c r="D38" s="139"/>
      <c r="E38" s="139">
        <f>E19+E29</f>
        <v>96000</v>
      </c>
      <c r="F38" s="172">
        <f>E38/E45</f>
        <v>2.5829364759060457E-2</v>
      </c>
    </row>
    <row r="39" spans="1:6" ht="45" x14ac:dyDescent="0.15">
      <c r="A39" s="169">
        <v>3</v>
      </c>
      <c r="B39" s="170" t="s">
        <v>234</v>
      </c>
      <c r="C39" s="146"/>
      <c r="D39" s="139"/>
      <c r="E39" s="139">
        <v>402000</v>
      </c>
      <c r="F39" s="172">
        <f>E39/E45</f>
        <v>0.10816046492856567</v>
      </c>
    </row>
    <row r="40" spans="1:6" ht="33.75" x14ac:dyDescent="0.15">
      <c r="A40" s="169">
        <v>4</v>
      </c>
      <c r="B40" s="170" t="s">
        <v>127</v>
      </c>
      <c r="C40" s="146"/>
      <c r="D40" s="139"/>
      <c r="E40" s="139">
        <v>120700</v>
      </c>
      <c r="F40" s="171">
        <f>E40/E45</f>
        <v>3.2475045066860386E-2</v>
      </c>
    </row>
    <row r="41" spans="1:6" x14ac:dyDescent="0.2">
      <c r="A41" s="169">
        <v>5</v>
      </c>
      <c r="B41" s="170" t="s">
        <v>235</v>
      </c>
      <c r="C41" s="146"/>
      <c r="D41" s="139"/>
      <c r="E41" s="139"/>
      <c r="F41" s="172">
        <f>E41/E45</f>
        <v>0</v>
      </c>
    </row>
    <row r="42" spans="1:6" x14ac:dyDescent="0.2">
      <c r="A42" s="169">
        <v>6</v>
      </c>
      <c r="B42" s="99" t="s">
        <v>128</v>
      </c>
      <c r="C42" s="146"/>
      <c r="D42" s="139"/>
      <c r="E42" s="139">
        <f>E25</f>
        <v>0</v>
      </c>
      <c r="F42" s="172">
        <f>E42/E45</f>
        <v>0</v>
      </c>
    </row>
    <row r="43" spans="1:6" x14ac:dyDescent="0.2">
      <c r="A43" s="169">
        <v>7</v>
      </c>
      <c r="B43" s="170" t="s">
        <v>121</v>
      </c>
      <c r="C43" s="146"/>
      <c r="D43" s="139"/>
      <c r="E43" s="139">
        <f>0</f>
        <v>0</v>
      </c>
      <c r="F43" s="172">
        <f>E43/E45</f>
        <v>0</v>
      </c>
    </row>
    <row r="44" spans="1:6" x14ac:dyDescent="0.2">
      <c r="A44" s="169">
        <v>8</v>
      </c>
      <c r="B44" s="136" t="s">
        <v>112</v>
      </c>
      <c r="C44" s="146"/>
      <c r="D44" s="139"/>
      <c r="E44" s="139">
        <v>50000</v>
      </c>
      <c r="F44" s="172">
        <f>E44/E45</f>
        <v>1.3452794145343987E-2</v>
      </c>
    </row>
    <row r="45" spans="1:6" ht="14.25" thickBot="1" x14ac:dyDescent="0.25">
      <c r="A45" s="173"/>
      <c r="B45" s="174"/>
      <c r="C45" s="175"/>
      <c r="D45" s="176"/>
      <c r="E45" s="233">
        <f>SUM(E37:E44)</f>
        <v>3716700</v>
      </c>
      <c r="F45" s="177"/>
    </row>
    <row r="46" spans="1:6" ht="14.25" x14ac:dyDescent="0.2">
      <c r="E46" s="232"/>
    </row>
    <row r="47" spans="1:6" x14ac:dyDescent="0.2">
      <c r="A47" s="178"/>
      <c r="B47" s="179"/>
    </row>
    <row r="48" spans="1:6" ht="23.25" x14ac:dyDescent="0.15">
      <c r="A48" s="178"/>
      <c r="B48" s="180" t="s">
        <v>217</v>
      </c>
    </row>
    <row r="49" spans="1:3" ht="14.25" thickBot="1" x14ac:dyDescent="0.25">
      <c r="A49" s="178"/>
      <c r="B49" s="179"/>
      <c r="C49" s="181" t="s">
        <v>129</v>
      </c>
    </row>
    <row r="50" spans="1:3" ht="14.25" thickBot="1" x14ac:dyDescent="0.25">
      <c r="B50" s="182" t="s">
        <v>130</v>
      </c>
      <c r="C50" s="183" t="s">
        <v>131</v>
      </c>
    </row>
    <row r="51" spans="1:3" x14ac:dyDescent="0.2">
      <c r="B51" s="184" t="s">
        <v>132</v>
      </c>
      <c r="C51" s="185"/>
    </row>
    <row r="52" spans="1:3" x14ac:dyDescent="0.2">
      <c r="B52" s="186" t="s">
        <v>133</v>
      </c>
      <c r="C52" s="187"/>
    </row>
    <row r="53" spans="1:3" x14ac:dyDescent="0.2">
      <c r="B53" s="186" t="s">
        <v>134</v>
      </c>
      <c r="C53" s="187"/>
    </row>
    <row r="54" spans="1:3" x14ac:dyDescent="0.2">
      <c r="B54" s="188" t="s">
        <v>135</v>
      </c>
      <c r="C54" s="187"/>
    </row>
    <row r="55" spans="1:3" x14ac:dyDescent="0.2">
      <c r="B55" s="188" t="s">
        <v>136</v>
      </c>
      <c r="C55" s="187"/>
    </row>
    <row r="56" spans="1:3" x14ac:dyDescent="0.2">
      <c r="B56" s="189" t="s">
        <v>137</v>
      </c>
      <c r="C56" s="190"/>
    </row>
    <row r="57" spans="1:3" ht="14.25" thickBot="1" x14ac:dyDescent="0.25">
      <c r="B57" s="189" t="s">
        <v>117</v>
      </c>
      <c r="C57" s="190"/>
    </row>
    <row r="58" spans="1:3" ht="14.25" thickBot="1" x14ac:dyDescent="0.25">
      <c r="B58" s="182" t="s">
        <v>122</v>
      </c>
      <c r="C58" s="191">
        <f>C51+C52+C53+C56+C57</f>
        <v>0</v>
      </c>
    </row>
  </sheetData>
  <mergeCells count="1">
    <mergeCell ref="A34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88"/>
  <sheetViews>
    <sheetView topLeftCell="R70" workbookViewId="0">
      <selection activeCell="U16" sqref="U16:U27"/>
    </sheetView>
  </sheetViews>
  <sheetFormatPr defaultColWidth="8.7421875" defaultRowHeight="13.5" x14ac:dyDescent="0.2"/>
  <cols>
    <col min="1" max="1" width="5.109375" style="192" customWidth="1"/>
    <col min="2" max="2" width="37.26171875" style="194" customWidth="1"/>
    <col min="3" max="3" width="7.12890625" style="194" customWidth="1"/>
    <col min="4" max="4" width="9.28125" style="194" customWidth="1"/>
    <col min="5" max="5" width="8.33984375" style="194" customWidth="1"/>
    <col min="6" max="6" width="8.7421875" style="194" customWidth="1"/>
    <col min="7" max="7" width="7.6640625" style="194" customWidth="1"/>
    <col min="8" max="9" width="9.4140625" style="194" customWidth="1"/>
    <col min="10" max="10" width="9.68359375" style="194" customWidth="1"/>
    <col min="11" max="11" width="8.33984375" style="194" customWidth="1"/>
    <col min="12" max="14" width="8.47265625" style="194" customWidth="1"/>
    <col min="15" max="15" width="10.76171875" style="194" customWidth="1"/>
    <col min="16" max="16" width="11.1640625" style="194" customWidth="1"/>
    <col min="17" max="17" width="9.55078125" style="194" customWidth="1"/>
    <col min="18" max="18" width="11.02734375" style="194" customWidth="1"/>
    <col min="19" max="19" width="9.55078125" style="194" customWidth="1"/>
    <col min="20" max="20" width="9.14453125" style="194" customWidth="1"/>
    <col min="21" max="22" width="12.64453125" style="194" customWidth="1"/>
    <col min="23" max="23" width="11.296875" style="194" customWidth="1"/>
    <col min="24" max="31" width="13.1796875" style="194" customWidth="1"/>
    <col min="32" max="32" width="26.09765625" style="194" customWidth="1"/>
    <col min="33" max="34" width="11.703125" style="194" customWidth="1"/>
    <col min="35" max="16384" width="8.7421875" style="194"/>
  </cols>
  <sheetData>
    <row r="1" spans="1:32" ht="14.25" thickBot="1" x14ac:dyDescent="0.25">
      <c r="B1" s="193" t="s">
        <v>138</v>
      </c>
    </row>
    <row r="2" spans="1:32" s="195" customFormat="1" x14ac:dyDescent="0.2">
      <c r="A2" s="282" t="s">
        <v>3</v>
      </c>
      <c r="B2" s="284" t="s">
        <v>139</v>
      </c>
      <c r="C2" s="286" t="s">
        <v>140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84" t="s">
        <v>90</v>
      </c>
      <c r="P2" s="286" t="s">
        <v>141</v>
      </c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8"/>
      <c r="AF2" s="253" t="s">
        <v>57</v>
      </c>
    </row>
    <row r="3" spans="1:32" s="200" customFormat="1" ht="24" thickBot="1" x14ac:dyDescent="0.2">
      <c r="A3" s="283"/>
      <c r="B3" s="285"/>
      <c r="C3" s="196" t="s">
        <v>22</v>
      </c>
      <c r="D3" s="196" t="s">
        <v>25</v>
      </c>
      <c r="E3" s="196" t="s">
        <v>26</v>
      </c>
      <c r="F3" s="196" t="s">
        <v>32</v>
      </c>
      <c r="G3" s="196" t="s">
        <v>33</v>
      </c>
      <c r="H3" s="196" t="s">
        <v>37</v>
      </c>
      <c r="I3" s="196" t="s">
        <v>40</v>
      </c>
      <c r="J3" s="196" t="s">
        <v>42</v>
      </c>
      <c r="K3" s="196" t="s">
        <v>43</v>
      </c>
      <c r="L3" s="196" t="s">
        <v>46</v>
      </c>
      <c r="M3" s="196" t="s">
        <v>48</v>
      </c>
      <c r="N3" s="196" t="s">
        <v>50</v>
      </c>
      <c r="O3" s="285"/>
      <c r="P3" s="197" t="s">
        <v>58</v>
      </c>
      <c r="Q3" s="196" t="s">
        <v>59</v>
      </c>
      <c r="R3" s="196" t="s">
        <v>60</v>
      </c>
      <c r="S3" s="196" t="s">
        <v>61</v>
      </c>
      <c r="T3" s="196" t="s">
        <v>62</v>
      </c>
      <c r="U3" s="196" t="s">
        <v>142</v>
      </c>
      <c r="V3" s="196" t="s">
        <v>63</v>
      </c>
      <c r="W3" s="196" t="s">
        <v>64</v>
      </c>
      <c r="X3" s="196" t="s">
        <v>65</v>
      </c>
      <c r="Y3" s="198" t="s">
        <v>66</v>
      </c>
      <c r="Z3" s="198" t="s">
        <v>67</v>
      </c>
      <c r="AA3" s="198" t="s">
        <v>143</v>
      </c>
      <c r="AB3" s="198" t="s">
        <v>144</v>
      </c>
      <c r="AC3" s="198" t="s">
        <v>69</v>
      </c>
      <c r="AD3" s="199" t="s">
        <v>145</v>
      </c>
      <c r="AE3" s="198" t="s">
        <v>70</v>
      </c>
      <c r="AF3" s="254"/>
    </row>
    <row r="4" spans="1:32" x14ac:dyDescent="0.2">
      <c r="A4" s="291">
        <v>1</v>
      </c>
      <c r="B4" s="293" t="s">
        <v>230</v>
      </c>
      <c r="C4" s="201">
        <v>1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89">
        <f>C4+D5+E6+F7+G8+H9+I10+J11+K12+L13+M14+N15</f>
        <v>12</v>
      </c>
      <c r="P4" s="294">
        <v>8000</v>
      </c>
      <c r="Q4" s="289">
        <v>24000</v>
      </c>
      <c r="R4" s="289"/>
      <c r="S4" s="289">
        <v>25000</v>
      </c>
      <c r="T4" s="289"/>
      <c r="U4" s="289">
        <v>30000</v>
      </c>
      <c r="V4" s="289">
        <v>50000</v>
      </c>
      <c r="W4" s="289"/>
      <c r="X4" s="289"/>
      <c r="Y4" s="289"/>
      <c r="Z4" s="289"/>
      <c r="AA4" s="289">
        <v>20000</v>
      </c>
      <c r="AB4" s="289"/>
      <c r="AC4" s="289"/>
      <c r="AD4" s="289">
        <v>10000</v>
      </c>
      <c r="AE4" s="294">
        <f>SUM(P4:AD4)</f>
        <v>167000</v>
      </c>
      <c r="AF4" s="203"/>
    </row>
    <row r="5" spans="1:32" x14ac:dyDescent="0.2">
      <c r="A5" s="291"/>
      <c r="B5" s="289"/>
      <c r="C5" s="204"/>
      <c r="D5" s="205">
        <v>1</v>
      </c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06"/>
    </row>
    <row r="6" spans="1:32" x14ac:dyDescent="0.2">
      <c r="A6" s="291"/>
      <c r="B6" s="289"/>
      <c r="C6" s="204"/>
      <c r="D6" s="204"/>
      <c r="E6" s="205">
        <v>1</v>
      </c>
      <c r="F6" s="204"/>
      <c r="G6" s="204"/>
      <c r="H6" s="204"/>
      <c r="I6" s="204"/>
      <c r="J6" s="204"/>
      <c r="K6" s="204"/>
      <c r="L6" s="204"/>
      <c r="M6" s="204"/>
      <c r="N6" s="204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06"/>
    </row>
    <row r="7" spans="1:32" x14ac:dyDescent="0.2">
      <c r="A7" s="291"/>
      <c r="B7" s="289"/>
      <c r="C7" s="204"/>
      <c r="D7" s="204"/>
      <c r="E7" s="204"/>
      <c r="F7" s="205">
        <v>1</v>
      </c>
      <c r="G7" s="204"/>
      <c r="H7" s="204"/>
      <c r="I7" s="204"/>
      <c r="J7" s="204"/>
      <c r="K7" s="204"/>
      <c r="L7" s="204"/>
      <c r="M7" s="204"/>
      <c r="N7" s="204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06"/>
    </row>
    <row r="8" spans="1:32" x14ac:dyDescent="0.2">
      <c r="A8" s="291"/>
      <c r="B8" s="289"/>
      <c r="C8" s="204"/>
      <c r="D8" s="204"/>
      <c r="E8" s="204"/>
      <c r="F8" s="204"/>
      <c r="G8" s="205">
        <v>1</v>
      </c>
      <c r="H8" s="204"/>
      <c r="I8" s="204"/>
      <c r="J8" s="204"/>
      <c r="K8" s="204"/>
      <c r="L8" s="204"/>
      <c r="M8" s="204"/>
      <c r="N8" s="204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06"/>
    </row>
    <row r="9" spans="1:32" x14ac:dyDescent="0.2">
      <c r="A9" s="291"/>
      <c r="B9" s="289"/>
      <c r="C9" s="204"/>
      <c r="D9" s="204"/>
      <c r="E9" s="204"/>
      <c r="F9" s="204"/>
      <c r="G9" s="204"/>
      <c r="H9" s="205">
        <v>1</v>
      </c>
      <c r="I9" s="204"/>
      <c r="J9" s="204"/>
      <c r="K9" s="204"/>
      <c r="L9" s="204"/>
      <c r="M9" s="204"/>
      <c r="N9" s="204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06"/>
    </row>
    <row r="10" spans="1:32" x14ac:dyDescent="0.2">
      <c r="A10" s="291"/>
      <c r="B10" s="289"/>
      <c r="C10" s="204"/>
      <c r="D10" s="204"/>
      <c r="E10" s="204"/>
      <c r="F10" s="204"/>
      <c r="G10" s="204"/>
      <c r="H10" s="204"/>
      <c r="I10" s="205">
        <v>1</v>
      </c>
      <c r="J10" s="204"/>
      <c r="K10" s="204"/>
      <c r="L10" s="204"/>
      <c r="M10" s="204"/>
      <c r="N10" s="204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06"/>
    </row>
    <row r="11" spans="1:32" x14ac:dyDescent="0.2">
      <c r="A11" s="291"/>
      <c r="B11" s="289"/>
      <c r="C11" s="204"/>
      <c r="D11" s="204"/>
      <c r="E11" s="204"/>
      <c r="F11" s="204"/>
      <c r="G11" s="204"/>
      <c r="H11" s="204"/>
      <c r="I11" s="204"/>
      <c r="J11" s="205">
        <v>1</v>
      </c>
      <c r="K11" s="204"/>
      <c r="L11" s="204"/>
      <c r="M11" s="204"/>
      <c r="N11" s="204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06"/>
    </row>
    <row r="12" spans="1:32" x14ac:dyDescent="0.2">
      <c r="A12" s="291"/>
      <c r="B12" s="289"/>
      <c r="C12" s="204"/>
      <c r="D12" s="204"/>
      <c r="E12" s="204"/>
      <c r="F12" s="204"/>
      <c r="G12" s="204"/>
      <c r="H12" s="204"/>
      <c r="I12" s="204"/>
      <c r="J12" s="204"/>
      <c r="K12" s="205">
        <v>1</v>
      </c>
      <c r="L12" s="204"/>
      <c r="M12" s="204"/>
      <c r="N12" s="204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06"/>
    </row>
    <row r="13" spans="1:32" x14ac:dyDescent="0.2">
      <c r="A13" s="291"/>
      <c r="B13" s="289"/>
      <c r="C13" s="204"/>
      <c r="D13" s="204"/>
      <c r="E13" s="204"/>
      <c r="F13" s="204"/>
      <c r="G13" s="204"/>
      <c r="H13" s="204"/>
      <c r="I13" s="204"/>
      <c r="J13" s="204"/>
      <c r="K13" s="204"/>
      <c r="L13" s="205">
        <v>1</v>
      </c>
      <c r="M13" s="204"/>
      <c r="N13" s="204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06"/>
    </row>
    <row r="14" spans="1:32" x14ac:dyDescent="0.2">
      <c r="A14" s="291"/>
      <c r="B14" s="289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5">
        <v>1</v>
      </c>
      <c r="N14" s="204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06"/>
    </row>
    <row r="15" spans="1:32" ht="14.25" thickBot="1" x14ac:dyDescent="0.25">
      <c r="A15" s="292"/>
      <c r="B15" s="290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8">
        <v>1</v>
      </c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09"/>
    </row>
    <row r="16" spans="1:32" x14ac:dyDescent="0.2">
      <c r="A16" s="296">
        <v>2</v>
      </c>
      <c r="B16" s="298" t="s">
        <v>211</v>
      </c>
      <c r="C16" s="201">
        <v>1</v>
      </c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94">
        <f>C16+D17+E18+F19+G20+H21+I22+J23+K24+L25+M26+N27</f>
        <v>12</v>
      </c>
      <c r="P16" s="294">
        <v>2000</v>
      </c>
      <c r="Q16" s="294">
        <v>5000</v>
      </c>
      <c r="R16" s="294"/>
      <c r="S16" s="294">
        <v>5000</v>
      </c>
      <c r="T16" s="294"/>
      <c r="U16" s="294"/>
      <c r="V16" s="294"/>
      <c r="W16" s="294"/>
      <c r="X16" s="294"/>
      <c r="Y16" s="294"/>
      <c r="Z16" s="294"/>
      <c r="AA16" s="294">
        <v>10000</v>
      </c>
      <c r="AB16" s="294"/>
      <c r="AC16" s="294"/>
      <c r="AD16" s="294"/>
      <c r="AE16" s="294">
        <f>SUM(P16:AD16)</f>
        <v>22000</v>
      </c>
      <c r="AF16" s="203"/>
    </row>
    <row r="17" spans="1:32" x14ac:dyDescent="0.2">
      <c r="A17" s="296"/>
      <c r="B17" s="299"/>
      <c r="C17" s="204"/>
      <c r="D17" s="205">
        <v>1</v>
      </c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06"/>
    </row>
    <row r="18" spans="1:32" x14ac:dyDescent="0.2">
      <c r="A18" s="296"/>
      <c r="B18" s="299"/>
      <c r="C18" s="204"/>
      <c r="D18" s="204"/>
      <c r="E18" s="205">
        <v>1</v>
      </c>
      <c r="F18" s="204"/>
      <c r="G18" s="204"/>
      <c r="H18" s="204"/>
      <c r="I18" s="204"/>
      <c r="J18" s="204"/>
      <c r="K18" s="204"/>
      <c r="L18" s="204"/>
      <c r="M18" s="204"/>
      <c r="N18" s="204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06"/>
    </row>
    <row r="19" spans="1:32" x14ac:dyDescent="0.2">
      <c r="A19" s="296"/>
      <c r="B19" s="299"/>
      <c r="C19" s="204"/>
      <c r="D19" s="204"/>
      <c r="E19" s="204"/>
      <c r="F19" s="205">
        <v>1</v>
      </c>
      <c r="G19" s="204"/>
      <c r="H19" s="204"/>
      <c r="I19" s="204"/>
      <c r="J19" s="204"/>
      <c r="K19" s="204"/>
      <c r="L19" s="204"/>
      <c r="M19" s="204"/>
      <c r="N19" s="204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06"/>
    </row>
    <row r="20" spans="1:32" x14ac:dyDescent="0.2">
      <c r="A20" s="296"/>
      <c r="B20" s="299"/>
      <c r="C20" s="204"/>
      <c r="D20" s="204"/>
      <c r="E20" s="204"/>
      <c r="F20" s="204"/>
      <c r="G20" s="205">
        <v>1</v>
      </c>
      <c r="H20" s="204"/>
      <c r="I20" s="204"/>
      <c r="J20" s="204"/>
      <c r="K20" s="204"/>
      <c r="L20" s="204"/>
      <c r="M20" s="204"/>
      <c r="N20" s="204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06"/>
    </row>
    <row r="21" spans="1:32" x14ac:dyDescent="0.2">
      <c r="A21" s="296"/>
      <c r="B21" s="299"/>
      <c r="C21" s="204"/>
      <c r="D21" s="204"/>
      <c r="E21" s="204"/>
      <c r="F21" s="204"/>
      <c r="G21" s="204"/>
      <c r="H21" s="205">
        <v>1</v>
      </c>
      <c r="I21" s="204"/>
      <c r="J21" s="204"/>
      <c r="K21" s="204"/>
      <c r="L21" s="204"/>
      <c r="M21" s="204"/>
      <c r="N21" s="204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06"/>
    </row>
    <row r="22" spans="1:32" x14ac:dyDescent="0.2">
      <c r="A22" s="296"/>
      <c r="B22" s="299"/>
      <c r="C22" s="204"/>
      <c r="D22" s="204"/>
      <c r="E22" s="204"/>
      <c r="F22" s="204"/>
      <c r="G22" s="204"/>
      <c r="H22" s="204"/>
      <c r="I22" s="205">
        <v>1</v>
      </c>
      <c r="J22" s="204"/>
      <c r="K22" s="204"/>
      <c r="L22" s="204"/>
      <c r="M22" s="204"/>
      <c r="N22" s="204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06"/>
    </row>
    <row r="23" spans="1:32" x14ac:dyDescent="0.2">
      <c r="A23" s="296"/>
      <c r="B23" s="299"/>
      <c r="C23" s="204"/>
      <c r="D23" s="204"/>
      <c r="E23" s="204"/>
      <c r="F23" s="204"/>
      <c r="G23" s="204"/>
      <c r="H23" s="204"/>
      <c r="I23" s="204"/>
      <c r="J23" s="205">
        <v>1</v>
      </c>
      <c r="K23" s="204"/>
      <c r="L23" s="204"/>
      <c r="M23" s="204"/>
      <c r="N23" s="204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06"/>
    </row>
    <row r="24" spans="1:32" x14ac:dyDescent="0.2">
      <c r="A24" s="296"/>
      <c r="B24" s="299"/>
      <c r="C24" s="204"/>
      <c r="D24" s="204"/>
      <c r="E24" s="204"/>
      <c r="F24" s="204"/>
      <c r="G24" s="204"/>
      <c r="H24" s="204"/>
      <c r="I24" s="204"/>
      <c r="J24" s="204"/>
      <c r="K24" s="205">
        <v>1</v>
      </c>
      <c r="L24" s="204"/>
      <c r="M24" s="204"/>
      <c r="N24" s="204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06"/>
    </row>
    <row r="25" spans="1:32" x14ac:dyDescent="0.2">
      <c r="A25" s="296"/>
      <c r="B25" s="299"/>
      <c r="C25" s="204"/>
      <c r="D25" s="204"/>
      <c r="E25" s="204"/>
      <c r="F25" s="204"/>
      <c r="G25" s="204"/>
      <c r="H25" s="204"/>
      <c r="I25" s="204"/>
      <c r="J25" s="204"/>
      <c r="K25" s="204"/>
      <c r="L25" s="205">
        <v>1</v>
      </c>
      <c r="M25" s="204"/>
      <c r="N25" s="204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06"/>
    </row>
    <row r="26" spans="1:32" x14ac:dyDescent="0.2">
      <c r="A26" s="296"/>
      <c r="B26" s="299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5">
        <v>1</v>
      </c>
      <c r="N26" s="204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06"/>
    </row>
    <row r="27" spans="1:32" ht="14.25" thickBot="1" x14ac:dyDescent="0.25">
      <c r="A27" s="297"/>
      <c r="B27" s="300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8">
        <v>1</v>
      </c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09"/>
    </row>
    <row r="28" spans="1:32" ht="12.75" customHeight="1" x14ac:dyDescent="0.2">
      <c r="A28" s="301">
        <v>2</v>
      </c>
      <c r="B28" s="302" t="s">
        <v>146</v>
      </c>
      <c r="C28" s="201"/>
      <c r="D28" s="202"/>
      <c r="E28" s="202"/>
      <c r="F28" s="202"/>
      <c r="G28" s="202"/>
      <c r="H28" s="202"/>
      <c r="I28" s="202"/>
      <c r="J28" s="202"/>
      <c r="K28" s="202"/>
      <c r="L28" s="202"/>
      <c r="M28" s="202"/>
      <c r="N28" s="202"/>
      <c r="O28" s="279">
        <f>C28+D29+E30+F31+G32+H33+I34+J35+K36+L37+M38+N39</f>
        <v>0</v>
      </c>
      <c r="P28" s="276"/>
      <c r="Q28" s="276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>
        <f>SUM(P28:AD28)</f>
        <v>0</v>
      </c>
      <c r="AF28" s="210"/>
    </row>
    <row r="29" spans="1:32" ht="12.75" customHeight="1" x14ac:dyDescent="0.2">
      <c r="A29" s="291"/>
      <c r="B29" s="303"/>
      <c r="C29" s="204"/>
      <c r="D29" s="205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80"/>
      <c r="P29" s="277"/>
      <c r="Q29" s="277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06"/>
    </row>
    <row r="30" spans="1:32" ht="12.75" customHeight="1" x14ac:dyDescent="0.2">
      <c r="A30" s="291"/>
      <c r="B30" s="303"/>
      <c r="C30" s="204"/>
      <c r="D30" s="204"/>
      <c r="E30" s="205"/>
      <c r="F30" s="204"/>
      <c r="G30" s="204"/>
      <c r="H30" s="204"/>
      <c r="I30" s="204"/>
      <c r="J30" s="204"/>
      <c r="K30" s="204"/>
      <c r="L30" s="204"/>
      <c r="M30" s="204"/>
      <c r="N30" s="204"/>
      <c r="O30" s="280"/>
      <c r="P30" s="277"/>
      <c r="Q30" s="277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06"/>
    </row>
    <row r="31" spans="1:32" ht="12.75" customHeight="1" x14ac:dyDescent="0.2">
      <c r="A31" s="291"/>
      <c r="B31" s="303"/>
      <c r="C31" s="204"/>
      <c r="D31" s="204"/>
      <c r="E31" s="204"/>
      <c r="F31" s="205"/>
      <c r="G31" s="204"/>
      <c r="H31" s="204"/>
      <c r="I31" s="204"/>
      <c r="J31" s="204"/>
      <c r="K31" s="204"/>
      <c r="L31" s="204"/>
      <c r="M31" s="204"/>
      <c r="N31" s="204"/>
      <c r="O31" s="280"/>
      <c r="P31" s="277"/>
      <c r="Q31" s="277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06"/>
    </row>
    <row r="32" spans="1:32" ht="12.75" customHeight="1" x14ac:dyDescent="0.2">
      <c r="A32" s="291"/>
      <c r="B32" s="303"/>
      <c r="C32" s="204"/>
      <c r="D32" s="204"/>
      <c r="E32" s="204"/>
      <c r="F32" s="204"/>
      <c r="G32" s="205"/>
      <c r="H32" s="204"/>
      <c r="I32" s="204"/>
      <c r="J32" s="204"/>
      <c r="K32" s="204"/>
      <c r="L32" s="204"/>
      <c r="M32" s="204"/>
      <c r="N32" s="204"/>
      <c r="O32" s="280"/>
      <c r="P32" s="277"/>
      <c r="Q32" s="277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06"/>
    </row>
    <row r="33" spans="1:32" ht="12.75" customHeight="1" x14ac:dyDescent="0.2">
      <c r="A33" s="291"/>
      <c r="B33" s="303"/>
      <c r="C33" s="204"/>
      <c r="D33" s="204"/>
      <c r="E33" s="204"/>
      <c r="F33" s="204"/>
      <c r="G33" s="204"/>
      <c r="H33" s="205"/>
      <c r="I33" s="204"/>
      <c r="J33" s="204"/>
      <c r="K33" s="204"/>
      <c r="L33" s="204"/>
      <c r="M33" s="204"/>
      <c r="N33" s="204"/>
      <c r="O33" s="280"/>
      <c r="P33" s="277"/>
      <c r="Q33" s="277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06"/>
    </row>
    <row r="34" spans="1:32" ht="12.75" customHeight="1" x14ac:dyDescent="0.2">
      <c r="A34" s="291"/>
      <c r="B34" s="303"/>
      <c r="C34" s="204"/>
      <c r="D34" s="204"/>
      <c r="E34" s="204"/>
      <c r="F34" s="204"/>
      <c r="G34" s="204"/>
      <c r="H34" s="204"/>
      <c r="I34" s="205"/>
      <c r="J34" s="204"/>
      <c r="K34" s="204"/>
      <c r="L34" s="204"/>
      <c r="M34" s="204"/>
      <c r="N34" s="204"/>
      <c r="O34" s="280"/>
      <c r="P34" s="277"/>
      <c r="Q34" s="277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06"/>
    </row>
    <row r="35" spans="1:32" ht="12.75" customHeight="1" x14ac:dyDescent="0.2">
      <c r="A35" s="291"/>
      <c r="B35" s="303"/>
      <c r="C35" s="204"/>
      <c r="D35" s="204"/>
      <c r="E35" s="204"/>
      <c r="F35" s="204"/>
      <c r="G35" s="204"/>
      <c r="H35" s="204"/>
      <c r="I35" s="204"/>
      <c r="J35" s="205"/>
      <c r="K35" s="204"/>
      <c r="L35" s="204"/>
      <c r="M35" s="204"/>
      <c r="N35" s="204"/>
      <c r="O35" s="280"/>
      <c r="P35" s="277"/>
      <c r="Q35" s="277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06"/>
    </row>
    <row r="36" spans="1:32" ht="12.75" customHeight="1" x14ac:dyDescent="0.2">
      <c r="A36" s="291"/>
      <c r="B36" s="303"/>
      <c r="C36" s="204"/>
      <c r="D36" s="204"/>
      <c r="E36" s="204"/>
      <c r="F36" s="204"/>
      <c r="G36" s="204"/>
      <c r="H36" s="204"/>
      <c r="I36" s="204"/>
      <c r="J36" s="204"/>
      <c r="K36" s="205"/>
      <c r="L36" s="204"/>
      <c r="M36" s="204"/>
      <c r="N36" s="204"/>
      <c r="O36" s="280"/>
      <c r="P36" s="277"/>
      <c r="Q36" s="277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06"/>
    </row>
    <row r="37" spans="1:32" ht="12.75" customHeight="1" x14ac:dyDescent="0.2">
      <c r="A37" s="291"/>
      <c r="B37" s="303"/>
      <c r="C37" s="204"/>
      <c r="D37" s="204"/>
      <c r="E37" s="204"/>
      <c r="F37" s="204"/>
      <c r="G37" s="204"/>
      <c r="H37" s="204"/>
      <c r="I37" s="204"/>
      <c r="J37" s="204"/>
      <c r="K37" s="204"/>
      <c r="L37" s="205"/>
      <c r="M37" s="204"/>
      <c r="N37" s="204"/>
      <c r="O37" s="280"/>
      <c r="P37" s="277"/>
      <c r="Q37" s="277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06"/>
    </row>
    <row r="38" spans="1:32" ht="12.75" customHeight="1" x14ac:dyDescent="0.2">
      <c r="A38" s="291"/>
      <c r="B38" s="303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5"/>
      <c r="N38" s="204"/>
      <c r="O38" s="280"/>
      <c r="P38" s="277"/>
      <c r="Q38" s="277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06"/>
    </row>
    <row r="39" spans="1:32" ht="13.5" customHeight="1" thickBot="1" x14ac:dyDescent="0.25">
      <c r="A39" s="292"/>
      <c r="B39" s="304"/>
      <c r="C39" s="207"/>
      <c r="D39" s="207"/>
      <c r="E39" s="207"/>
      <c r="F39" s="207"/>
      <c r="G39" s="207"/>
      <c r="H39" s="211"/>
      <c r="I39" s="211"/>
      <c r="J39" s="211"/>
      <c r="K39" s="211"/>
      <c r="L39" s="211"/>
      <c r="M39" s="211"/>
      <c r="N39" s="212"/>
      <c r="O39" s="281"/>
      <c r="P39" s="278"/>
      <c r="Q39" s="278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0"/>
      <c r="AF39" s="213"/>
    </row>
    <row r="40" spans="1:32" x14ac:dyDescent="0.2">
      <c r="A40" s="301">
        <v>2</v>
      </c>
      <c r="B40" s="302" t="s">
        <v>147</v>
      </c>
      <c r="C40" s="201"/>
      <c r="D40" s="202"/>
      <c r="E40" s="202"/>
      <c r="F40" s="202"/>
      <c r="G40" s="214"/>
      <c r="H40" s="204"/>
      <c r="I40" s="204"/>
      <c r="J40" s="204"/>
      <c r="K40" s="204"/>
      <c r="L40" s="204"/>
      <c r="M40" s="204"/>
      <c r="N40" s="204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294">
        <f>SUM(P40:AD40)</f>
        <v>0</v>
      </c>
      <c r="AF40" s="204"/>
    </row>
    <row r="41" spans="1:32" x14ac:dyDescent="0.2">
      <c r="A41" s="291"/>
      <c r="B41" s="303"/>
      <c r="C41" s="204"/>
      <c r="D41" s="205"/>
      <c r="E41" s="204"/>
      <c r="F41" s="204"/>
      <c r="G41" s="215"/>
      <c r="H41" s="204"/>
      <c r="I41" s="204"/>
      <c r="J41" s="204"/>
      <c r="K41" s="204"/>
      <c r="L41" s="204"/>
      <c r="M41" s="204"/>
      <c r="N41" s="204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04"/>
    </row>
    <row r="42" spans="1:32" x14ac:dyDescent="0.2">
      <c r="A42" s="291"/>
      <c r="B42" s="303"/>
      <c r="C42" s="204"/>
      <c r="D42" s="204"/>
      <c r="E42" s="205"/>
      <c r="F42" s="204"/>
      <c r="G42" s="215"/>
      <c r="H42" s="204"/>
      <c r="I42" s="204"/>
      <c r="J42" s="204"/>
      <c r="K42" s="204"/>
      <c r="L42" s="204"/>
      <c r="M42" s="204"/>
      <c r="N42" s="204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04"/>
    </row>
    <row r="43" spans="1:32" x14ac:dyDescent="0.2">
      <c r="A43" s="291"/>
      <c r="B43" s="303"/>
      <c r="C43" s="204"/>
      <c r="D43" s="204"/>
      <c r="E43" s="204"/>
      <c r="F43" s="205"/>
      <c r="G43" s="215"/>
      <c r="H43" s="204"/>
      <c r="I43" s="204"/>
      <c r="J43" s="204"/>
      <c r="K43" s="204"/>
      <c r="L43" s="204"/>
      <c r="M43" s="204"/>
      <c r="N43" s="204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04"/>
    </row>
    <row r="44" spans="1:32" x14ac:dyDescent="0.2">
      <c r="A44" s="291"/>
      <c r="B44" s="303"/>
      <c r="C44" s="204"/>
      <c r="D44" s="204"/>
      <c r="E44" s="204"/>
      <c r="F44" s="204"/>
      <c r="G44" s="216"/>
      <c r="H44" s="204"/>
      <c r="I44" s="204"/>
      <c r="J44" s="204"/>
      <c r="K44" s="204"/>
      <c r="L44" s="204"/>
      <c r="M44" s="204"/>
      <c r="N44" s="204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04"/>
    </row>
    <row r="45" spans="1:32" x14ac:dyDescent="0.2">
      <c r="A45" s="291"/>
      <c r="B45" s="303"/>
      <c r="C45" s="204"/>
      <c r="D45" s="204"/>
      <c r="E45" s="204"/>
      <c r="F45" s="204"/>
      <c r="G45" s="215"/>
      <c r="H45" s="205"/>
      <c r="I45" s="204"/>
      <c r="J45" s="204"/>
      <c r="K45" s="204"/>
      <c r="L45" s="204"/>
      <c r="M45" s="204"/>
      <c r="N45" s="204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04"/>
    </row>
    <row r="46" spans="1:32" x14ac:dyDescent="0.2">
      <c r="A46" s="291"/>
      <c r="B46" s="303"/>
      <c r="C46" s="204"/>
      <c r="D46" s="204"/>
      <c r="E46" s="204"/>
      <c r="F46" s="204"/>
      <c r="G46" s="215"/>
      <c r="H46" s="204"/>
      <c r="I46" s="205"/>
      <c r="J46" s="204"/>
      <c r="K46" s="204"/>
      <c r="L46" s="204"/>
      <c r="M46" s="204"/>
      <c r="N46" s="204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04"/>
    </row>
    <row r="47" spans="1:32" x14ac:dyDescent="0.2">
      <c r="A47" s="291"/>
      <c r="B47" s="303"/>
      <c r="C47" s="204"/>
      <c r="D47" s="204"/>
      <c r="E47" s="204"/>
      <c r="F47" s="204"/>
      <c r="G47" s="215"/>
      <c r="H47" s="204"/>
      <c r="I47" s="204"/>
      <c r="J47" s="205"/>
      <c r="K47" s="204"/>
      <c r="L47" s="204"/>
      <c r="M47" s="204"/>
      <c r="N47" s="204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04"/>
    </row>
    <row r="48" spans="1:32" x14ac:dyDescent="0.2">
      <c r="A48" s="291"/>
      <c r="B48" s="303"/>
      <c r="C48" s="204"/>
      <c r="D48" s="204"/>
      <c r="E48" s="204"/>
      <c r="F48" s="204"/>
      <c r="G48" s="215"/>
      <c r="H48" s="204"/>
      <c r="I48" s="204"/>
      <c r="J48" s="204"/>
      <c r="K48" s="205"/>
      <c r="L48" s="204"/>
      <c r="M48" s="204"/>
      <c r="N48" s="204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04"/>
    </row>
    <row r="49" spans="1:32" x14ac:dyDescent="0.2">
      <c r="A49" s="291"/>
      <c r="B49" s="303"/>
      <c r="C49" s="204"/>
      <c r="D49" s="204"/>
      <c r="E49" s="204"/>
      <c r="F49" s="204"/>
      <c r="G49" s="215"/>
      <c r="H49" s="204"/>
      <c r="I49" s="204"/>
      <c r="J49" s="204"/>
      <c r="K49" s="204"/>
      <c r="L49" s="205"/>
      <c r="M49" s="204"/>
      <c r="N49" s="204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04"/>
    </row>
    <row r="50" spans="1:32" x14ac:dyDescent="0.2">
      <c r="A50" s="291"/>
      <c r="B50" s="303"/>
      <c r="C50" s="204"/>
      <c r="D50" s="204"/>
      <c r="E50" s="204"/>
      <c r="F50" s="204"/>
      <c r="G50" s="215"/>
      <c r="H50" s="204"/>
      <c r="I50" s="204"/>
      <c r="J50" s="204"/>
      <c r="K50" s="204"/>
      <c r="L50" s="204"/>
      <c r="M50" s="205"/>
      <c r="N50" s="204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04"/>
    </row>
    <row r="51" spans="1:32" x14ac:dyDescent="0.2">
      <c r="A51" s="291"/>
      <c r="B51" s="303"/>
      <c r="C51" s="211"/>
      <c r="D51" s="211"/>
      <c r="E51" s="211"/>
      <c r="F51" s="211"/>
      <c r="G51" s="217"/>
      <c r="H51" s="204"/>
      <c r="I51" s="204"/>
      <c r="J51" s="204"/>
      <c r="K51" s="204"/>
      <c r="L51" s="204"/>
      <c r="M51" s="204"/>
      <c r="N51" s="20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04"/>
    </row>
    <row r="52" spans="1:32" ht="33.75" x14ac:dyDescent="0.15">
      <c r="A52" s="218">
        <v>3</v>
      </c>
      <c r="B52" s="141" t="s">
        <v>148</v>
      </c>
      <c r="C52" s="204"/>
      <c r="D52" s="204"/>
      <c r="E52" s="204"/>
      <c r="F52" s="204"/>
      <c r="G52" s="204"/>
      <c r="H52" s="219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2">
        <f t="shared" ref="AE52:AE72" si="0">SUM(P52:AD52)</f>
        <v>0</v>
      </c>
      <c r="AF52" s="204"/>
    </row>
    <row r="53" spans="1:32" ht="45" x14ac:dyDescent="0.15">
      <c r="A53" s="218">
        <v>3</v>
      </c>
      <c r="B53" s="136" t="s">
        <v>149</v>
      </c>
      <c r="C53" s="204"/>
      <c r="D53" s="204"/>
      <c r="E53" s="204"/>
      <c r="F53" s="204"/>
      <c r="G53" s="204"/>
      <c r="H53" s="219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>
        <f t="shared" si="0"/>
        <v>0</v>
      </c>
      <c r="AF53" s="204"/>
    </row>
    <row r="54" spans="1:32" ht="23.25" x14ac:dyDescent="0.15">
      <c r="A54" s="218">
        <v>4</v>
      </c>
      <c r="B54" s="136" t="s">
        <v>212</v>
      </c>
      <c r="C54" s="204"/>
      <c r="D54" s="204"/>
      <c r="E54" s="204"/>
      <c r="F54" s="204"/>
      <c r="G54" s="204"/>
      <c r="H54" s="219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>
        <v>20000</v>
      </c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20">
        <f t="shared" si="0"/>
        <v>20000</v>
      </c>
      <c r="AF54" s="204"/>
    </row>
    <row r="55" spans="1:32" x14ac:dyDescent="0.15">
      <c r="A55" s="218">
        <v>5</v>
      </c>
      <c r="B55" s="136" t="s">
        <v>206</v>
      </c>
      <c r="C55" s="204"/>
      <c r="D55" s="204"/>
      <c r="E55" s="204"/>
      <c r="F55" s="204"/>
      <c r="G55" s="204"/>
      <c r="H55" s="219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20">
        <f t="shared" si="0"/>
        <v>0</v>
      </c>
      <c r="AF55" s="204"/>
    </row>
    <row r="56" spans="1:32" x14ac:dyDescent="0.15">
      <c r="A56" s="218">
        <v>6</v>
      </c>
      <c r="B56" s="136" t="s">
        <v>207</v>
      </c>
      <c r="C56" s="204"/>
      <c r="D56" s="204"/>
      <c r="E56" s="204"/>
      <c r="F56" s="204"/>
      <c r="G56" s="204"/>
      <c r="H56" s="219"/>
      <c r="I56" s="204"/>
      <c r="J56" s="204"/>
      <c r="K56" s="204"/>
      <c r="L56" s="204"/>
      <c r="M56" s="204"/>
      <c r="N56" s="204"/>
      <c r="O56" s="204"/>
      <c r="P56" s="204"/>
      <c r="Q56" s="204"/>
      <c r="R56" s="204"/>
      <c r="S56" s="204">
        <v>5000</v>
      </c>
      <c r="T56" s="204"/>
      <c r="U56" s="204"/>
      <c r="V56" s="204"/>
      <c r="W56" s="204"/>
      <c r="X56" s="204"/>
      <c r="Y56" s="204">
        <v>4000</v>
      </c>
      <c r="Z56" s="204">
        <v>4000</v>
      </c>
      <c r="AA56" s="204"/>
      <c r="AB56" s="204"/>
      <c r="AC56" s="204"/>
      <c r="AD56" s="204"/>
      <c r="AE56" s="220">
        <f t="shared" si="0"/>
        <v>13000</v>
      </c>
      <c r="AF56" s="204"/>
    </row>
    <row r="57" spans="1:32" x14ac:dyDescent="0.15">
      <c r="A57" s="218">
        <v>7</v>
      </c>
      <c r="B57" s="136" t="s">
        <v>213</v>
      </c>
      <c r="C57" s="204"/>
      <c r="D57" s="204"/>
      <c r="E57" s="204"/>
      <c r="F57" s="204"/>
      <c r="G57" s="204"/>
      <c r="H57" s="219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>
        <v>10000</v>
      </c>
      <c r="T57" s="204"/>
      <c r="U57" s="204"/>
      <c r="V57" s="204"/>
      <c r="W57" s="204"/>
      <c r="X57" s="204"/>
      <c r="Y57" s="204">
        <v>20000</v>
      </c>
      <c r="Z57" s="204">
        <v>20000</v>
      </c>
      <c r="AA57" s="204"/>
      <c r="AB57" s="204"/>
      <c r="AC57" s="204"/>
      <c r="AD57" s="204"/>
      <c r="AE57" s="220">
        <f t="shared" si="0"/>
        <v>50000</v>
      </c>
      <c r="AF57" s="204"/>
    </row>
    <row r="58" spans="1:32" x14ac:dyDescent="0.15">
      <c r="A58" s="218">
        <v>8</v>
      </c>
      <c r="B58" s="136" t="s">
        <v>208</v>
      </c>
      <c r="C58" s="204"/>
      <c r="D58" s="204"/>
      <c r="E58" s="204"/>
      <c r="F58" s="204"/>
      <c r="G58" s="204"/>
      <c r="H58" s="219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>
        <v>100000</v>
      </c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20">
        <f t="shared" si="0"/>
        <v>100000</v>
      </c>
      <c r="AF58" s="204"/>
    </row>
    <row r="59" spans="1:32" x14ac:dyDescent="0.2">
      <c r="A59" s="218">
        <v>9</v>
      </c>
      <c r="B59" s="221" t="s">
        <v>34</v>
      </c>
      <c r="C59" s="204"/>
      <c r="D59" s="204"/>
      <c r="E59" s="204"/>
      <c r="F59" s="204"/>
      <c r="G59" s="204"/>
      <c r="H59" s="219"/>
      <c r="I59" s="204"/>
      <c r="J59" s="204"/>
      <c r="K59" s="204"/>
      <c r="L59" s="204"/>
      <c r="M59" s="204"/>
      <c r="N59" s="204"/>
      <c r="O59" s="204"/>
      <c r="P59" s="204">
        <v>10000</v>
      </c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>
        <v>20000</v>
      </c>
      <c r="AE59" s="204">
        <f t="shared" si="0"/>
        <v>30000</v>
      </c>
      <c r="AF59" s="204"/>
    </row>
    <row r="60" spans="1:32" x14ac:dyDescent="0.2">
      <c r="A60" s="218">
        <v>10</v>
      </c>
      <c r="B60" s="221" t="s">
        <v>150</v>
      </c>
      <c r="C60" s="204"/>
      <c r="D60" s="204"/>
      <c r="E60" s="204"/>
      <c r="F60" s="204"/>
      <c r="G60" s="204"/>
      <c r="H60" s="219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</row>
    <row r="61" spans="1:32" x14ac:dyDescent="0.2">
      <c r="A61" s="218">
        <v>11</v>
      </c>
      <c r="B61" s="222" t="s">
        <v>151</v>
      </c>
      <c r="C61" s="204"/>
      <c r="D61" s="204"/>
      <c r="E61" s="204"/>
      <c r="F61" s="204"/>
      <c r="G61" s="204"/>
      <c r="H61" s="219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>
        <f t="shared" si="0"/>
        <v>0</v>
      </c>
      <c r="AF61" s="204"/>
    </row>
    <row r="62" spans="1:32" x14ac:dyDescent="0.15">
      <c r="A62" s="218">
        <v>12</v>
      </c>
      <c r="B62" s="221" t="s">
        <v>209</v>
      </c>
      <c r="C62" s="204"/>
      <c r="D62" s="204"/>
      <c r="E62" s="204"/>
      <c r="F62" s="204"/>
      <c r="G62" s="204"/>
      <c r="H62" s="219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>
        <f t="shared" si="0"/>
        <v>0</v>
      </c>
      <c r="AF62" s="204"/>
    </row>
    <row r="63" spans="1:32" x14ac:dyDescent="0.2">
      <c r="A63" s="218">
        <v>13</v>
      </c>
      <c r="B63" s="223" t="s">
        <v>152</v>
      </c>
      <c r="C63" s="204"/>
      <c r="D63" s="204"/>
      <c r="E63" s="204"/>
      <c r="F63" s="204"/>
      <c r="G63" s="204"/>
      <c r="H63" s="219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</row>
    <row r="64" spans="1:32" ht="23.25" x14ac:dyDescent="0.15">
      <c r="A64" s="218">
        <v>14</v>
      </c>
      <c r="B64" s="224" t="s">
        <v>153</v>
      </c>
      <c r="C64" s="204"/>
      <c r="D64" s="204"/>
      <c r="E64" s="204"/>
      <c r="F64" s="204"/>
      <c r="G64" s="204"/>
      <c r="H64" s="219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>
        <f t="shared" si="0"/>
        <v>0</v>
      </c>
      <c r="AF64" s="204"/>
    </row>
    <row r="65" spans="1:32" ht="26.25" x14ac:dyDescent="0.2">
      <c r="A65" s="218">
        <v>15</v>
      </c>
      <c r="B65" s="224" t="s">
        <v>154</v>
      </c>
      <c r="C65" s="204"/>
      <c r="D65" s="204"/>
      <c r="E65" s="204" t="s">
        <v>155</v>
      </c>
      <c r="F65" s="204"/>
      <c r="G65" s="204"/>
      <c r="H65" s="219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>
        <f t="shared" si="0"/>
        <v>0</v>
      </c>
      <c r="AF65" s="204"/>
    </row>
    <row r="66" spans="1:32" ht="23.25" x14ac:dyDescent="0.15">
      <c r="A66" s="218">
        <v>16</v>
      </c>
      <c r="B66" s="224" t="s">
        <v>156</v>
      </c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>
        <f t="shared" si="0"/>
        <v>0</v>
      </c>
      <c r="AF66" s="204"/>
    </row>
    <row r="67" spans="1:32" ht="33.75" x14ac:dyDescent="0.15">
      <c r="A67" s="218">
        <v>17</v>
      </c>
      <c r="B67" s="224" t="s">
        <v>157</v>
      </c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>
        <f t="shared" si="0"/>
        <v>0</v>
      </c>
      <c r="AF67" s="204"/>
    </row>
    <row r="68" spans="1:32" ht="33.75" x14ac:dyDescent="0.15">
      <c r="A68" s="218">
        <v>18</v>
      </c>
      <c r="B68" s="224" t="s">
        <v>158</v>
      </c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>
        <f t="shared" si="0"/>
        <v>0</v>
      </c>
      <c r="AF68" s="204"/>
    </row>
    <row r="69" spans="1:32" ht="23.25" x14ac:dyDescent="0.15">
      <c r="A69" s="218">
        <v>19</v>
      </c>
      <c r="B69" s="224" t="s">
        <v>159</v>
      </c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>
        <f t="shared" si="0"/>
        <v>0</v>
      </c>
      <c r="AF69" s="204"/>
    </row>
    <row r="70" spans="1:32" ht="23.25" x14ac:dyDescent="0.15">
      <c r="A70" s="218">
        <v>20</v>
      </c>
      <c r="B70" s="225" t="s">
        <v>160</v>
      </c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>
        <f t="shared" si="0"/>
        <v>0</v>
      </c>
      <c r="AF70" s="204"/>
    </row>
    <row r="71" spans="1:32" ht="23.25" x14ac:dyDescent="0.15">
      <c r="A71" s="218">
        <v>21</v>
      </c>
      <c r="B71" s="154" t="s">
        <v>161</v>
      </c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>
        <f t="shared" si="0"/>
        <v>0</v>
      </c>
      <c r="AF71" s="204"/>
    </row>
    <row r="72" spans="1:32" ht="14.25" thickBot="1" x14ac:dyDescent="0.25">
      <c r="A72" s="226">
        <v>22</v>
      </c>
      <c r="B72" s="227"/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>
        <f t="shared" si="0"/>
        <v>0</v>
      </c>
      <c r="AF72" s="204"/>
    </row>
    <row r="73" spans="1:32" s="228" customFormat="1" ht="14.25" thickBot="1" x14ac:dyDescent="0.25">
      <c r="A73" s="265" t="s">
        <v>88</v>
      </c>
      <c r="B73" s="26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>
        <f t="shared" ref="P73:AE73" si="1">SUM(P4:P72)</f>
        <v>20000</v>
      </c>
      <c r="Q73" s="106">
        <f t="shared" si="1"/>
        <v>29000</v>
      </c>
      <c r="R73" s="106">
        <f t="shared" si="1"/>
        <v>0</v>
      </c>
      <c r="S73" s="106">
        <f t="shared" si="1"/>
        <v>165000</v>
      </c>
      <c r="T73" s="106">
        <f t="shared" si="1"/>
        <v>0</v>
      </c>
      <c r="U73" s="106">
        <f t="shared" si="1"/>
        <v>30000</v>
      </c>
      <c r="V73" s="106">
        <f t="shared" si="1"/>
        <v>50000</v>
      </c>
      <c r="W73" s="106">
        <f t="shared" si="1"/>
        <v>0</v>
      </c>
      <c r="X73" s="106">
        <f t="shared" si="1"/>
        <v>0</v>
      </c>
      <c r="Y73" s="106">
        <f t="shared" si="1"/>
        <v>24000</v>
      </c>
      <c r="Z73" s="106">
        <f t="shared" si="1"/>
        <v>24000</v>
      </c>
      <c r="AA73" s="106">
        <f t="shared" si="1"/>
        <v>30000</v>
      </c>
      <c r="AB73" s="106">
        <f t="shared" si="1"/>
        <v>0</v>
      </c>
      <c r="AC73" s="106">
        <f t="shared" si="1"/>
        <v>0</v>
      </c>
      <c r="AD73" s="106">
        <f t="shared" si="1"/>
        <v>30000</v>
      </c>
      <c r="AE73" s="106">
        <f t="shared" si="1"/>
        <v>402000</v>
      </c>
      <c r="AF73" s="108"/>
    </row>
    <row r="74" spans="1:32" x14ac:dyDescent="0.2">
      <c r="B74" s="229"/>
    </row>
    <row r="75" spans="1:32" x14ac:dyDescent="0.2">
      <c r="B75" s="229"/>
    </row>
    <row r="76" spans="1:32" x14ac:dyDescent="0.2">
      <c r="B76" s="229"/>
    </row>
    <row r="77" spans="1:32" x14ac:dyDescent="0.2">
      <c r="B77" s="229"/>
    </row>
    <row r="78" spans="1:32" x14ac:dyDescent="0.2">
      <c r="B78" s="229"/>
    </row>
    <row r="79" spans="1:32" x14ac:dyDescent="0.2">
      <c r="B79" s="229"/>
    </row>
    <row r="80" spans="1:32" x14ac:dyDescent="0.2">
      <c r="B80" s="229"/>
    </row>
    <row r="81" spans="2:2" x14ac:dyDescent="0.2">
      <c r="B81" s="229"/>
    </row>
    <row r="82" spans="2:2" x14ac:dyDescent="0.2">
      <c r="B82" s="229"/>
    </row>
    <row r="83" spans="2:2" x14ac:dyDescent="0.2">
      <c r="B83" s="229"/>
    </row>
    <row r="84" spans="2:2" x14ac:dyDescent="0.2">
      <c r="B84" s="229"/>
    </row>
    <row r="85" spans="2:2" x14ac:dyDescent="0.2">
      <c r="B85" s="229"/>
    </row>
    <row r="86" spans="2:2" x14ac:dyDescent="0.2">
      <c r="B86" s="229"/>
    </row>
    <row r="87" spans="2:2" x14ac:dyDescent="0.2">
      <c r="B87" s="229"/>
    </row>
    <row r="88" spans="2:2" x14ac:dyDescent="0.2">
      <c r="B88" s="229"/>
    </row>
  </sheetData>
  <mergeCells count="83">
    <mergeCell ref="AB40:AB51"/>
    <mergeCell ref="AC40:AC51"/>
    <mergeCell ref="AD40:AD51"/>
    <mergeCell ref="AE40:AE51"/>
    <mergeCell ref="A73:B73"/>
    <mergeCell ref="V40:V51"/>
    <mergeCell ref="W40:W51"/>
    <mergeCell ref="X40:X51"/>
    <mergeCell ref="Y40:Y51"/>
    <mergeCell ref="Z40:Z51"/>
    <mergeCell ref="AA40:AA51"/>
    <mergeCell ref="AE16:AE27"/>
    <mergeCell ref="Z16:Z27"/>
    <mergeCell ref="AA16:AA27"/>
    <mergeCell ref="AE28:AE39"/>
    <mergeCell ref="A40:A51"/>
    <mergeCell ref="B40:B51"/>
    <mergeCell ref="O40:O51"/>
    <mergeCell ref="P40:P51"/>
    <mergeCell ref="Q40:Q51"/>
    <mergeCell ref="R40:R51"/>
    <mergeCell ref="S40:S51"/>
    <mergeCell ref="T40:T51"/>
    <mergeCell ref="U40:U51"/>
    <mergeCell ref="Y28:Y39"/>
    <mergeCell ref="Z28:Z39"/>
    <mergeCell ref="AA28:AA39"/>
    <mergeCell ref="A28:A39"/>
    <mergeCell ref="B28:B39"/>
    <mergeCell ref="AB16:AB27"/>
    <mergeCell ref="AC16:AC27"/>
    <mergeCell ref="AD16:AD27"/>
    <mergeCell ref="AB28:AB39"/>
    <mergeCell ref="AC28:AC39"/>
    <mergeCell ref="AD28:AD39"/>
    <mergeCell ref="R28:R39"/>
    <mergeCell ref="V16:V27"/>
    <mergeCell ref="W16:W27"/>
    <mergeCell ref="X16:X27"/>
    <mergeCell ref="Y16:Y27"/>
    <mergeCell ref="X28:X39"/>
    <mergeCell ref="S28:S39"/>
    <mergeCell ref="T28:T39"/>
    <mergeCell ref="U28:U39"/>
    <mergeCell ref="V28:V39"/>
    <mergeCell ref="W28:W39"/>
    <mergeCell ref="AE4:AE15"/>
    <mergeCell ref="A16:A27"/>
    <mergeCell ref="B16:B27"/>
    <mergeCell ref="O16:O27"/>
    <mergeCell ref="P16:P27"/>
    <mergeCell ref="Q16:Q27"/>
    <mergeCell ref="R16:R27"/>
    <mergeCell ref="S16:S27"/>
    <mergeCell ref="T16:T27"/>
    <mergeCell ref="U16:U27"/>
    <mergeCell ref="Y4:Y15"/>
    <mergeCell ref="Z4:Z15"/>
    <mergeCell ref="AA4:AA15"/>
    <mergeCell ref="AB4:AB15"/>
    <mergeCell ref="AC4:AC15"/>
    <mergeCell ref="AD4:AD15"/>
    <mergeCell ref="S4:S15"/>
    <mergeCell ref="T4:T15"/>
    <mergeCell ref="U4:U15"/>
    <mergeCell ref="V4:V15"/>
    <mergeCell ref="W4:W15"/>
    <mergeCell ref="Q28:Q39"/>
    <mergeCell ref="P28:P39"/>
    <mergeCell ref="O28:O39"/>
    <mergeCell ref="AF2:AF3"/>
    <mergeCell ref="A2:A3"/>
    <mergeCell ref="B2:B3"/>
    <mergeCell ref="C2:N2"/>
    <mergeCell ref="O2:O3"/>
    <mergeCell ref="P2:AE2"/>
    <mergeCell ref="X4:X15"/>
    <mergeCell ref="A4:A15"/>
    <mergeCell ref="B4:B15"/>
    <mergeCell ref="O4:O15"/>
    <mergeCell ref="P4:P15"/>
    <mergeCell ref="Q4:Q15"/>
    <mergeCell ref="R4:R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Plani i punes</vt:lpstr>
      <vt:lpstr>Buxheti i konsultimeve </vt:lpstr>
      <vt:lpstr>Buxheti vjetor</vt:lpstr>
      <vt:lpstr>Plani punes i detaj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</cp:lastModifiedBy>
  <dcterms:created xsi:type="dcterms:W3CDTF">2020-04-26T12:56:17Z</dcterms:created>
  <dcterms:modified xsi:type="dcterms:W3CDTF">2021-10-27T13:01:25Z</dcterms:modified>
</cp:coreProperties>
</file>